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poko\OneDrive\Desktop\FILTER funkce triky\"/>
    </mc:Choice>
  </mc:AlternateContent>
  <xr:revisionPtr revIDLastSave="0" documentId="13_ncr:1_{89F684B3-1F61-4567-A171-5C18ADF0611E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  <sheet name="1 řešení" sheetId="6" r:id="rId2"/>
    <sheet name="2" sheetId="2" r:id="rId3"/>
    <sheet name="2 řešení" sheetId="7" r:id="rId4"/>
    <sheet name="3" sheetId="3" r:id="rId5"/>
    <sheet name="3 řešení" sheetId="8" r:id="rId6"/>
    <sheet name="4" sheetId="4" r:id="rId7"/>
    <sheet name="4 řešení" sheetId="9" r:id="rId8"/>
    <sheet name="5" sheetId="5" r:id="rId9"/>
    <sheet name="5 řešení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1" i="10" l="1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I6" i="10" a="1"/>
  <c r="I6" i="10" s="1"/>
  <c r="E6" i="10"/>
  <c r="E5" i="10"/>
  <c r="E4" i="10"/>
  <c r="E3" i="10"/>
  <c r="E2" i="10"/>
  <c r="O1" i="10" a="1"/>
  <c r="O1" i="10" s="1"/>
  <c r="I6" i="9" a="1"/>
  <c r="I6" i="9" s="1"/>
  <c r="T1" i="9" a="1"/>
  <c r="T1" i="9" s="1"/>
  <c r="I5" i="8" a="1"/>
  <c r="I5" i="8" s="1"/>
  <c r="Q2" i="8" a="1"/>
  <c r="Q2" i="8" s="1"/>
  <c r="I6" i="7" a="1"/>
  <c r="I6" i="7" s="1"/>
  <c r="I8" i="6" a="1"/>
  <c r="I8" i="6" s="1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2" i="5"/>
  <c r="O1" i="5" a="1"/>
  <c r="O1" i="5" s="1"/>
  <c r="T1" i="4" a="1"/>
  <c r="T1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<sst xmlns="http://schemas.openxmlformats.org/spreadsheetml/2006/main" count="4154" uniqueCount="28">
  <si>
    <t>Produkt</t>
  </si>
  <si>
    <t>Pobočka</t>
  </si>
  <si>
    <t>Tržba</t>
  </si>
  <si>
    <t>Marže</t>
  </si>
  <si>
    <t>Náklad</t>
  </si>
  <si>
    <t>Typ produktu</t>
  </si>
  <si>
    <t>Kategorie</t>
  </si>
  <si>
    <t>Bunda</t>
  </si>
  <si>
    <t>Čepice</t>
  </si>
  <si>
    <t>Mikina</t>
  </si>
  <si>
    <t>Kalhoty</t>
  </si>
  <si>
    <t>Boty</t>
  </si>
  <si>
    <t>Tričko</t>
  </si>
  <si>
    <t>Ostrava, Poruba</t>
  </si>
  <si>
    <t>Praha 1, Václavské náměstí</t>
  </si>
  <si>
    <t>Brno, Královo Pole</t>
  </si>
  <si>
    <t>Brno, Česká</t>
  </si>
  <si>
    <t>Praha 5, Anděl</t>
  </si>
  <si>
    <t>Plzeň, Americká</t>
  </si>
  <si>
    <t>Prémiový</t>
  </si>
  <si>
    <t>Výprodej</t>
  </si>
  <si>
    <t>Základní</t>
  </si>
  <si>
    <t>Oblečení</t>
  </si>
  <si>
    <t>Doplňky</t>
  </si>
  <si>
    <t>Obuv</t>
  </si>
  <si>
    <t>Praha</t>
  </si>
  <si>
    <t>Vše</t>
  </si>
  <si>
    <t>Ostrava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</si>
</sst>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1">
    <xf numFmtId="0" fontId="0" fillId="0" borderId="0" xfId="0"/>
    <xf numFmtId="0" fontId="1" fillId="0" borderId="1" xfId="0" applyFont="1" applyBorder="1" applyAlignment="1">
      <alignment horizontal="center" vertical="top"/>
    </xf>
    <xf numFmtId="0" fontId="3" fillId="2" borderId="1" xfId="0" applyFont="1" applyFill="1" applyBorder="1"/>
    <xf numFmtId="164" fontId="0" fillId="0" borderId="0" xfId="1" applyNumberFormat="1" applyFont="1"/>
    <xf numFmtId="10" fontId="0" fillId="0" borderId="0" xfId="2" applyNumberFormat="1" applyFont="1"/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top"/>
    </xf>
    <xf numFmtId="0" fontId="0" fillId="3" borderId="0" xfId="0" applyFill="1"/>
    <xf numFmtId="0" fontId="1" fillId="0" borderId="1" xfId="0" applyFont="1" applyBorder="1" applyAlignment="1">
      <alignment horizontal="left" vertical="top"/>
    </xf>
    <xf numFmtId="0" fontId="1" fillId="3" borderId="1" xfId="0" applyFont="1" applyFill="1" applyBorder="1" applyAlignment="1">
      <alignment horizontal="center" vertical="top"/>
    </xf>
    <xf numFmtId="164" fontId="0" fillId="0" borderId="0" xfId="2" applyNumberFormat="1" applyFont="1"/>
  </cellXfs>
  <cellStyles count="3">
    <cellStyle name="Měna" xfId="1" builtinId="4"/>
    <cellStyle name="Normální" xfId="0" builtinId="0"/>
    <cellStyle name="Procenta" xfId="2" builtinId="5"/>
  </cellStyles>
  <dxfs count="50">
    <dxf>
      <numFmt numFmtId="164" formatCode="_-* #,##0\ &quot;Kč&quot;_-;\-* #,##0\ &quot;Kč&quot;_-;_-* &quot;-&quot;??\ &quot;Kč&quot;_-;_-@_-"/>
    </dxf>
    <dxf>
      <numFmt numFmtId="14" formatCode="0.00%"/>
    </dxf>
    <dxf>
      <numFmt numFmtId="164" formatCode="_-* #,##0\ &quot;Kč&quot;_-;\-* #,##0\ &quot;Kč&quot;_-;_-* &quot;-&quot;??\ &quot;Kč&quot;_-;_-@_-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numFmt numFmtId="164" formatCode="_-* #,##0\ &quot;Kč&quot;_-;\-* #,##0\ &quot;Kč&quot;_-;_-* &quot;-&quot;??\ &quot;Kč&quot;_-;_-@_-"/>
    </dxf>
    <dxf>
      <numFmt numFmtId="14" formatCode="0.00%"/>
    </dxf>
    <dxf>
      <numFmt numFmtId="164" formatCode="_-* #,##0\ &quot;Kč&quot;_-;\-* #,##0\ &quot;Kč&quot;_-;_-* &quot;-&quot;??\ &quot;Kč&quot;_-;_-@_-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numFmt numFmtId="164" formatCode="_-* #,##0\ &quot;Kč&quot;_-;\-* #,##0\ &quot;Kč&quot;_-;_-* &quot;-&quot;??\ &quot;Kč&quot;_-;_-@_-"/>
    </dxf>
    <dxf>
      <numFmt numFmtId="14" formatCode="0.00%"/>
    </dxf>
    <dxf>
      <numFmt numFmtId="164" formatCode="_-* #,##0\ &quot;Kč&quot;_-;\-* #,##0\ &quot;Kč&quot;_-;_-* &quot;-&quot;??\ &quot;Kč&quot;_-;_-@_-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numFmt numFmtId="164" formatCode="_-* #,##0\ &quot;Kč&quot;_-;\-* #,##0\ &quot;Kč&quot;_-;_-* &quot;-&quot;??\ &quot;Kč&quot;_-;_-@_-"/>
    </dxf>
    <dxf>
      <numFmt numFmtId="14" formatCode="0.00%"/>
    </dxf>
    <dxf>
      <numFmt numFmtId="164" formatCode="_-* #,##0\ &quot;Kč&quot;_-;\-* #,##0\ &quot;Kč&quot;_-;_-* &quot;-&quot;??\ &quot;Kč&quot;_-;_-@_-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numFmt numFmtId="164" formatCode="_-* #,##0\ &quot;Kč&quot;_-;\-* #,##0\ &quot;Kč&quot;_-;_-* &quot;-&quot;??\ &quot;Kč&quot;_-;_-@_-"/>
    </dxf>
    <dxf>
      <numFmt numFmtId="14" formatCode="0.00%"/>
    </dxf>
    <dxf>
      <numFmt numFmtId="164" formatCode="_-* #,##0\ &quot;Kč&quot;_-;\-* #,##0\ &quot;Kč&quot;_-;_-* &quot;-&quot;??\ &quot;Kč&quot;_-;_-@_-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numFmt numFmtId="164" formatCode="_-* #,##0\ &quot;Kč&quot;_-;\-* #,##0\ &quot;Kč&quot;_-;_-* &quot;-&quot;??\ &quot;Kč&quot;_-;_-@_-"/>
    </dxf>
    <dxf>
      <numFmt numFmtId="14" formatCode="0.00%"/>
    </dxf>
    <dxf>
      <numFmt numFmtId="164" formatCode="_-* #,##0\ &quot;Kč&quot;_-;\-* #,##0\ &quot;Kč&quot;_-;_-* &quot;-&quot;??\ &quot;Kč&quot;_-;_-@_-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numFmt numFmtId="164" formatCode="_-* #,##0\ &quot;Kč&quot;_-;\-* #,##0\ &quot;Kč&quot;_-;_-* &quot;-&quot;??\ &quot;Kč&quot;_-;_-@_-"/>
    </dxf>
    <dxf>
      <numFmt numFmtId="14" formatCode="0.00%"/>
    </dxf>
    <dxf>
      <numFmt numFmtId="164" formatCode="_-* #,##0\ &quot;Kč&quot;_-;\-* #,##0\ &quot;Kč&quot;_-;_-* &quot;-&quot;??\ &quot;Kč&quot;_-;_-@_-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numFmt numFmtId="164" formatCode="_-* #,##0\ &quot;Kč&quot;_-;\-* #,##0\ &quot;Kč&quot;_-;_-* &quot;-&quot;??\ &quot;Kč&quot;_-;_-@_-"/>
    </dxf>
    <dxf>
      <numFmt numFmtId="14" formatCode="0.00%"/>
    </dxf>
    <dxf>
      <numFmt numFmtId="164" formatCode="_-* #,##0\ &quot;Kč&quot;_-;\-* #,##0\ &quot;Kč&quot;_-;_-* &quot;-&quot;??\ &quot;Kč&quot;_-;_-@_-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numFmt numFmtId="164" formatCode="_-* #,##0\ &quot;Kč&quot;_-;\-* #,##0\ &quot;Kč&quot;_-;_-* &quot;-&quot;??\ &quot;Kč&quot;_-;_-@_-"/>
    </dxf>
    <dxf>
      <numFmt numFmtId="14" formatCode="0.00%"/>
    </dxf>
    <dxf>
      <numFmt numFmtId="164" formatCode="_-* #,##0\ &quot;Kč&quot;_-;\-* #,##0\ &quot;Kč&quot;_-;_-* &quot;-&quot;??\ &quot;Kč&quot;_-;_-@_-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numFmt numFmtId="164" formatCode="_-* #,##0\ &quot;Kč&quot;_-;\-* #,##0\ &quot;Kč&quot;_-;_-* &quot;-&quot;??\ &quot;Kč&quot;_-;_-@_-"/>
    </dxf>
    <dxf>
      <numFmt numFmtId="14" formatCode="0.00%"/>
    </dxf>
    <dxf>
      <numFmt numFmtId="164" formatCode="_-* #,##0\ &quot;Kč&quot;_-;\-* #,##0\ &quot;Kč&quot;_-;_-* &quot;-&quot;??\ &quot;Kč&quot;_-;_-@_-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8D91B5-F1CC-42C6-B0A5-316C62CE1058}" name="Data" displayName="Data" ref="A1:G101" totalsRowShown="0" headerRowDxfId="49" headerRowBorderDxfId="48">
  <autoFilter ref="A1:G101" xr:uid="{0A8D91B5-F1CC-42C6-B0A5-316C62CE1058}"/>
  <tableColumns count="7">
    <tableColumn id="1" xr3:uid="{9B9428A2-B6ED-4A1E-A9B9-22152D79241E}" name="Produkt"/>
    <tableColumn id="2" xr3:uid="{584F4E84-5ED6-43F3-94B2-8EF261DAB199}" name="Pobočka"/>
    <tableColumn id="3" xr3:uid="{9B03C59D-F1D0-4F1C-880B-8C1C9D90F2A9}" name="Tržba" dataDxfId="47" dataCellStyle="Měna"/>
    <tableColumn id="4" xr3:uid="{2E1D6A1A-616F-4759-853F-95D4BCD4B64A}" name="Marže" dataDxfId="46" dataCellStyle="Procenta"/>
    <tableColumn id="5" xr3:uid="{5B983242-C73B-4E6A-98D5-B6BBB675C765}" name="Náklad" dataDxfId="45" dataCellStyle="Měna"/>
    <tableColumn id="6" xr3:uid="{1BC299FA-39B9-42C3-8A79-13351D297BBF}" name="Typ produktu"/>
    <tableColumn id="7" xr3:uid="{2D92C7D3-EE4D-4CCE-BA23-5541080B9686}" name="Kategorie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7931707-2C93-4AD5-9250-C5E75CA7D16D}" name="Tbl_5611" displayName="Tbl_5611" ref="A1:G101" totalsRowShown="0" headerRowDxfId="4" headerRowBorderDxfId="3">
  <autoFilter ref="A1:G101" xr:uid="{0FCC71C2-41D5-484D-BEEF-7A4AE9661EB8}"/>
  <tableColumns count="7">
    <tableColumn id="1" xr3:uid="{C272DF01-42B7-4EDD-AB3B-537F498A1849}" name="Produkt"/>
    <tableColumn id="2" xr3:uid="{00F09BE9-F655-4FF8-931F-50459C8B05BA}" name="Pobočka"/>
    <tableColumn id="7" xr3:uid="{2DC25233-17E8-4A3A-B451-142888CF3661}" name="Kategorie"/>
    <tableColumn id="3" xr3:uid="{69679B04-318A-4476-9ECF-979D1645E03F}" name="Tržba" dataDxfId="2" dataCellStyle="Měna"/>
    <tableColumn id="4" xr3:uid="{28B29028-85B6-46B5-AEF7-6839F86B3338}" name="Marže" dataDxfId="1" dataCellStyle="Procenta">
      <calculatedColumnFormula>Tbl_5611[[#This Row],[Tržba]]-Tbl_5611[[#This Row],[Náklad]]</calculatedColumnFormula>
    </tableColumn>
    <tableColumn id="5" xr3:uid="{0E5E91AC-F4FD-4A2D-AE49-E903DA959291}" name="Náklad" dataDxfId="0" dataCellStyle="Měna"/>
    <tableColumn id="6" xr3:uid="{48C3173F-5743-44C6-A02A-C348A9F9681F}" name="Typ produktu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8703BAB-2C8E-4D6C-BBBA-19C18FDAF543}" name="Data7" displayName="Data7" ref="A1:G101" totalsRowShown="0" headerRowDxfId="44" headerRowBorderDxfId="43">
  <autoFilter ref="A1:G101" xr:uid="{0A8D91B5-F1CC-42C6-B0A5-316C62CE1058}"/>
  <tableColumns count="7">
    <tableColumn id="1" xr3:uid="{7C88399D-1EC3-4F33-8A9B-C1BE8E6A6046}" name="Produkt"/>
    <tableColumn id="2" xr3:uid="{652A19F6-A53F-47F6-AE48-B9A75B6935F5}" name="Pobočka"/>
    <tableColumn id="3" xr3:uid="{B5B01A23-AD11-406A-B7DA-F797C827B6A7}" name="Tržba" dataDxfId="42" dataCellStyle="Měna"/>
    <tableColumn id="4" xr3:uid="{E6859CB0-8947-472A-85B9-DD6603C7DBB6}" name="Marže" dataDxfId="41" dataCellStyle="Procenta"/>
    <tableColumn id="5" xr3:uid="{E97B921F-B8C2-44B2-87B9-49FDBB0056C7}" name="Náklad" dataDxfId="40" dataCellStyle="Měna"/>
    <tableColumn id="6" xr3:uid="{E89250DE-7462-49AF-A3E2-D72A2E72BDBA}" name="Typ produktu"/>
    <tableColumn id="7" xr3:uid="{AF4FABFF-63B2-4011-BF27-7F6F9DFBE254}" name="Kategori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CC71C2-41D5-484D-BEEF-7A4AE9661EB8}" name="Zdroj" displayName="Zdroj" ref="A1:G101" totalsRowShown="0" headerRowDxfId="39" headerRowBorderDxfId="38">
  <autoFilter ref="A1:G101" xr:uid="{0FCC71C2-41D5-484D-BEEF-7A4AE9661EB8}"/>
  <tableColumns count="7">
    <tableColumn id="1" xr3:uid="{E173B562-8F4B-46B6-A81F-17184EB4492F}" name="Produkt"/>
    <tableColumn id="2" xr3:uid="{587D3599-2814-425A-AA46-54D07641E57F}" name="Pobočka"/>
    <tableColumn id="3" xr3:uid="{CC5174C7-4325-4D79-9265-407011741A7D}" name="Tržba" dataDxfId="37" dataCellStyle="Měna"/>
    <tableColumn id="4" xr3:uid="{49273AA6-ABF3-4DB7-8FF8-27BDDD8E00AE}" name="Marže" dataDxfId="36" dataCellStyle="Procenta"/>
    <tableColumn id="5" xr3:uid="{1C302803-B65E-4CC9-AF6B-81C43D89D734}" name="Náklad" dataDxfId="35" dataCellStyle="Měna"/>
    <tableColumn id="6" xr3:uid="{E9E78568-5285-43B0-98C3-31188E861F19}" name="Typ produktu"/>
    <tableColumn id="7" xr3:uid="{2A37FD13-3274-41B3-A126-D2C01B565FFC}" name="Kategori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B78D943-CDD1-4341-B800-95D3CBFB615B}" name="Zdroj8" displayName="Zdroj8" ref="A1:G101" totalsRowShown="0" headerRowDxfId="34" headerRowBorderDxfId="33">
  <autoFilter ref="A1:G101" xr:uid="{0FCC71C2-41D5-484D-BEEF-7A4AE9661EB8}"/>
  <tableColumns count="7">
    <tableColumn id="1" xr3:uid="{05BEA670-9829-4403-981E-D193F02DD090}" name="Produkt"/>
    <tableColumn id="2" xr3:uid="{81B0F94B-9CA7-4B5F-8130-78939AA7F6E3}" name="Pobočka"/>
    <tableColumn id="3" xr3:uid="{65B52B0D-D8EE-45A2-808C-4EB57A6EBC18}" name="Tržba" dataDxfId="32" dataCellStyle="Měna"/>
    <tableColumn id="4" xr3:uid="{3BB00986-A1E1-4012-8C8E-B93E5C7E320E}" name="Marže" dataDxfId="31" dataCellStyle="Procenta"/>
    <tableColumn id="5" xr3:uid="{91584D4E-A122-425A-B470-6A293954BD3E}" name="Náklad" dataDxfId="30" dataCellStyle="Měna"/>
    <tableColumn id="6" xr3:uid="{05310139-797F-476A-A710-099FA85142E4}" name="Typ produktu"/>
    <tableColumn id="7" xr3:uid="{7DF1EBD8-2CA7-4C05-8F47-0D2B6638681C}" name="Kategori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5D4060F-328D-49BF-91A9-AE9B4BF5B90E}" name="Tbl" displayName="Tbl" ref="A1:G101" totalsRowShown="0" headerRowDxfId="29" headerRowBorderDxfId="28">
  <autoFilter ref="A1:G101" xr:uid="{0FCC71C2-41D5-484D-BEEF-7A4AE9661EB8}"/>
  <tableColumns count="7">
    <tableColumn id="1" xr3:uid="{B1FF55DA-C711-4177-B2B2-F65AA885FFBA}" name="Produkt"/>
    <tableColumn id="2" xr3:uid="{AC59C0DA-FE5E-4348-BBCF-CF710EDC9BAD}" name="Pobočka"/>
    <tableColumn id="3" xr3:uid="{062C7A5E-9461-43AC-BEC5-D885B4F5EEC0}" name="Tržba" dataDxfId="27" dataCellStyle="Měna"/>
    <tableColumn id="4" xr3:uid="{0F97063F-567B-48AC-8F28-AE90EE09ED5B}" name="Marže" dataDxfId="26" dataCellStyle="Procenta"/>
    <tableColumn id="5" xr3:uid="{3B97BC80-6961-4989-8126-064AC9934111}" name="Náklad" dataDxfId="25" dataCellStyle="Měna"/>
    <tableColumn id="6" xr3:uid="{DA715147-FDC2-4FA5-8453-6393CE088693}" name="Typ produktu"/>
    <tableColumn id="7" xr3:uid="{1EDC5D21-B83D-4E93-8DD1-6EA97D37F2D4}" name="Kategori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E57C624-13E5-419C-8CA8-305DEC26D8FA}" name="Tbl_9" displayName="Tbl_9" ref="A1:G101" totalsRowShown="0" headerRowDxfId="24" headerRowBorderDxfId="23">
  <autoFilter ref="A1:G101" xr:uid="{0FCC71C2-41D5-484D-BEEF-7A4AE9661EB8}"/>
  <tableColumns count="7">
    <tableColumn id="1" xr3:uid="{4EDD779E-A4F7-4758-9B63-37E9671B3CBD}" name="Produkt"/>
    <tableColumn id="2" xr3:uid="{633A21CE-7B02-4FC3-8AF2-FE0B77CD6D09}" name="Pobočka"/>
    <tableColumn id="3" xr3:uid="{CE95CA98-2095-4BDF-AA87-3C6CDF0CBD59}" name="Tržba" dataDxfId="22" dataCellStyle="Měna"/>
    <tableColumn id="4" xr3:uid="{8E71FC30-5991-4239-92BE-9C8C0883512C}" name="Marže" dataDxfId="21" dataCellStyle="Procenta"/>
    <tableColumn id="5" xr3:uid="{CAC1066B-3282-4A8F-BC01-53BC0F8492A3}" name="Náklad" dataDxfId="20" dataCellStyle="Měna"/>
    <tableColumn id="6" xr3:uid="{61C1880E-61F9-4694-AD87-B9F02D3801A0}" name="Typ produktu"/>
    <tableColumn id="7" xr3:uid="{060F85D4-7B3F-4BDF-A3DE-EDB72D2B2073}" name="Kategori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4460588-D19F-4F66-B17B-2BFE5AA87C7C}" name="Tbl_zdroj" displayName="Tbl_zdroj" ref="A1:G101" totalsRowShown="0" headerRowDxfId="19" headerRowBorderDxfId="18">
  <autoFilter ref="A1:G101" xr:uid="{0FCC71C2-41D5-484D-BEEF-7A4AE9661EB8}"/>
  <tableColumns count="7">
    <tableColumn id="1" xr3:uid="{C2E76BA6-3055-487F-AB32-018CFD730AB0}" name="Produkt"/>
    <tableColumn id="2" xr3:uid="{95C75969-935D-47A0-994B-48F737F3F36E}" name="Pobočka"/>
    <tableColumn id="7" xr3:uid="{B97B3EE0-156D-41C4-89B9-7E86CF4918F8}" name="Kategorie"/>
    <tableColumn id="3" xr3:uid="{4D8BB681-B86A-4653-A823-142947D0ADE0}" name="Tržba" dataDxfId="17" dataCellStyle="Měna"/>
    <tableColumn id="4" xr3:uid="{187467D1-024D-4221-8F7C-3CEB00E38306}" name="Marže" dataDxfId="16" dataCellStyle="Procenta"/>
    <tableColumn id="5" xr3:uid="{225BFB95-C78F-40F5-8229-97EA0985E4B4}" name="Náklad" dataDxfId="15" dataCellStyle="Měna"/>
    <tableColumn id="6" xr3:uid="{717BD0EB-34EB-4720-94F3-226E6BBCD608}" name="Typ produktu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AC87401-1A66-4777-BCF2-FD46A69FAE1D}" name="Tbl_zdroj10" displayName="Tbl_zdroj10" ref="A1:G101" totalsRowShown="0" headerRowDxfId="14" headerRowBorderDxfId="13">
  <autoFilter ref="A1:G101" xr:uid="{0FCC71C2-41D5-484D-BEEF-7A4AE9661EB8}"/>
  <tableColumns count="7">
    <tableColumn id="1" xr3:uid="{E332C58B-2C03-4FA2-B381-D36315B425EC}" name="Produkt"/>
    <tableColumn id="2" xr3:uid="{FFABFA19-6415-4D25-8A13-65E86C619846}" name="Pobočka"/>
    <tableColumn id="7" xr3:uid="{B7C93D7E-2B32-4D51-9F61-9E61722C3921}" name="Kategorie"/>
    <tableColumn id="3" xr3:uid="{8413B249-CAC4-4DE7-BF5D-55184A70D59E}" name="Tržba" dataDxfId="12" dataCellStyle="Měna"/>
    <tableColumn id="4" xr3:uid="{E080D5A4-64EC-4615-A8F7-B52CF7101D4B}" name="Marže" dataDxfId="11" dataCellStyle="Procenta"/>
    <tableColumn id="5" xr3:uid="{30A4B6FE-150B-4C58-AAC2-CFC52FA102ED}" name="Náklad" dataDxfId="10" dataCellStyle="Měna"/>
    <tableColumn id="6" xr3:uid="{70C8AA0D-2132-4F79-B16A-AD602AAD84E3}" name="Typ produktu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A314983-BADA-47C5-A7BA-D2EF7B908C9D}" name="Tbl_56" displayName="Tbl_56" ref="A1:G101" totalsRowShown="0" headerRowDxfId="9" headerRowBorderDxfId="8">
  <autoFilter ref="A1:G101" xr:uid="{0FCC71C2-41D5-484D-BEEF-7A4AE9661EB8}"/>
  <tableColumns count="7">
    <tableColumn id="1" xr3:uid="{F34F7BE3-EFE5-48B0-A87C-74B607577A54}" name="Produkt"/>
    <tableColumn id="2" xr3:uid="{6D2B0200-66D6-4EF6-A1DE-8DB77AFB0D71}" name="Pobočka"/>
    <tableColumn id="7" xr3:uid="{9393CDB7-202F-433B-80EE-9D77AF676F16}" name="Kategorie"/>
    <tableColumn id="3" xr3:uid="{FBD5547F-70A8-4547-A428-5FE076A4A2B5}" name="Tržba" dataDxfId="7" dataCellStyle="Měna"/>
    <tableColumn id="4" xr3:uid="{0F235A9E-9D33-4D63-B0B0-85B10EABC22A}" name="Marže" dataDxfId="6" dataCellStyle="Procenta">
      <calculatedColumnFormula>Tbl_56[[#This Row],[Tržba]]-Tbl_56[[#This Row],[Náklad]]</calculatedColumnFormula>
    </tableColumn>
    <tableColumn id="5" xr3:uid="{2A4A1B0A-D905-4B64-8251-E384D601D4F4}" name="Náklad" dataDxfId="5" dataCellStyle="Měna"/>
    <tableColumn id="6" xr3:uid="{EF9B683E-EF46-4DFE-9EA9-F1653F44FF13}" name="Typ produktu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3"/>
  <sheetViews>
    <sheetView tabSelected="1" workbookViewId="0">
      <selection activeCell="F18" sqref="F18"/>
    </sheetView>
  </sheetViews>
  <sheetFormatPr defaultRowHeight="14.5" x14ac:dyDescent="0.35"/>
  <cols>
    <col min="1" max="1" width="13.81640625" customWidth="1"/>
    <col min="2" max="2" width="23.36328125" bestFit="1" customWidth="1"/>
    <col min="3" max="5" width="13.81640625" customWidth="1"/>
    <col min="6" max="6" width="14.1796875" customWidth="1"/>
    <col min="7" max="7" width="13.81640625" customWidth="1"/>
    <col min="9" max="9" width="12.36328125" customWidth="1"/>
    <col min="10" max="10" width="23.36328125" bestFit="1" customWidth="1"/>
    <col min="11" max="15" width="12.90625" customWidth="1"/>
  </cols>
  <sheetData>
    <row r="1" spans="1:15" ht="15" thickBot="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2" t="s">
        <v>0</v>
      </c>
    </row>
    <row r="2" spans="1:15" x14ac:dyDescent="0.35">
      <c r="A2" t="s">
        <v>7</v>
      </c>
      <c r="B2" t="s">
        <v>13</v>
      </c>
      <c r="C2" s="3">
        <v>18379</v>
      </c>
      <c r="D2" s="4">
        <v>0.42</v>
      </c>
      <c r="E2" s="3">
        <v>3972</v>
      </c>
      <c r="F2" t="s">
        <v>19</v>
      </c>
      <c r="G2" t="s">
        <v>22</v>
      </c>
      <c r="I2" t="s">
        <v>10</v>
      </c>
    </row>
    <row r="3" spans="1:15" x14ac:dyDescent="0.35">
      <c r="A3" t="s">
        <v>8</v>
      </c>
      <c r="B3" t="s">
        <v>14</v>
      </c>
      <c r="C3" s="3">
        <v>3804</v>
      </c>
      <c r="D3" s="4">
        <v>0.4</v>
      </c>
      <c r="E3" s="3">
        <v>13075</v>
      </c>
      <c r="F3" t="s">
        <v>19</v>
      </c>
      <c r="G3" t="s">
        <v>23</v>
      </c>
      <c r="I3" t="s">
        <v>9</v>
      </c>
    </row>
    <row r="4" spans="1:15" x14ac:dyDescent="0.35">
      <c r="A4" t="s">
        <v>9</v>
      </c>
      <c r="B4" t="s">
        <v>14</v>
      </c>
      <c r="C4" s="3">
        <v>18737</v>
      </c>
      <c r="D4" s="4">
        <v>0.45</v>
      </c>
      <c r="E4" s="3">
        <v>7704</v>
      </c>
      <c r="F4" t="s">
        <v>19</v>
      </c>
      <c r="G4" t="s">
        <v>24</v>
      </c>
      <c r="I4" t="s">
        <v>8</v>
      </c>
    </row>
    <row r="5" spans="1:15" x14ac:dyDescent="0.35">
      <c r="A5" t="s">
        <v>8</v>
      </c>
      <c r="B5" t="s">
        <v>14</v>
      </c>
      <c r="C5" s="3">
        <v>14308</v>
      </c>
      <c r="D5" s="4">
        <v>0.3</v>
      </c>
      <c r="E5" s="3">
        <v>13484</v>
      </c>
      <c r="F5" t="s">
        <v>19</v>
      </c>
      <c r="G5" t="s">
        <v>22</v>
      </c>
    </row>
    <row r="6" spans="1:15" x14ac:dyDescent="0.35">
      <c r="A6" t="s">
        <v>8</v>
      </c>
      <c r="B6" t="s">
        <v>14</v>
      </c>
      <c r="C6" s="3">
        <v>7085</v>
      </c>
      <c r="D6" s="4">
        <v>0.44</v>
      </c>
      <c r="E6" s="3">
        <v>3643</v>
      </c>
      <c r="F6" t="s">
        <v>19</v>
      </c>
      <c r="G6" t="s">
        <v>22</v>
      </c>
    </row>
    <row r="7" spans="1:15" ht="15" thickBot="1" x14ac:dyDescent="0.4">
      <c r="A7" t="s">
        <v>10</v>
      </c>
      <c r="B7" t="s">
        <v>15</v>
      </c>
      <c r="C7" s="3">
        <v>18175</v>
      </c>
      <c r="D7" s="4">
        <v>0.59</v>
      </c>
      <c r="E7" s="3">
        <v>13800</v>
      </c>
      <c r="F7" t="s">
        <v>20</v>
      </c>
      <c r="G7" t="s">
        <v>23</v>
      </c>
      <c r="I7" s="2" t="s">
        <v>0</v>
      </c>
      <c r="J7" s="2" t="s">
        <v>1</v>
      </c>
      <c r="K7" s="5" t="s">
        <v>2</v>
      </c>
      <c r="L7" s="5" t="s">
        <v>3</v>
      </c>
      <c r="M7" s="5" t="s">
        <v>4</v>
      </c>
      <c r="N7" s="5" t="s">
        <v>5</v>
      </c>
      <c r="O7" s="5" t="s">
        <v>6</v>
      </c>
    </row>
    <row r="8" spans="1:15" x14ac:dyDescent="0.35">
      <c r="A8" t="s">
        <v>9</v>
      </c>
      <c r="B8" t="s">
        <v>16</v>
      </c>
      <c r="C8" s="3">
        <v>12149</v>
      </c>
      <c r="D8" s="4">
        <v>0.39</v>
      </c>
      <c r="E8" s="3">
        <v>4370</v>
      </c>
      <c r="F8" t="s">
        <v>21</v>
      </c>
      <c r="G8" t="s">
        <v>22</v>
      </c>
      <c r="K8" s="3"/>
      <c r="L8" s="4"/>
      <c r="M8" s="3"/>
    </row>
    <row r="9" spans="1:15" x14ac:dyDescent="0.35">
      <c r="A9" t="s">
        <v>9</v>
      </c>
      <c r="B9" t="s">
        <v>16</v>
      </c>
      <c r="C9" s="3">
        <v>2136</v>
      </c>
      <c r="D9" s="4">
        <v>0.56000000000000005</v>
      </c>
      <c r="E9" s="3">
        <v>13291</v>
      </c>
      <c r="F9" t="s">
        <v>20</v>
      </c>
      <c r="G9" t="s">
        <v>24</v>
      </c>
      <c r="K9" s="3"/>
      <c r="L9" s="4"/>
      <c r="M9" s="3"/>
    </row>
    <row r="10" spans="1:15" x14ac:dyDescent="0.35">
      <c r="A10" t="s">
        <v>9</v>
      </c>
      <c r="B10" t="s">
        <v>14</v>
      </c>
      <c r="C10" s="3">
        <v>17582</v>
      </c>
      <c r="D10" s="4">
        <v>0.37</v>
      </c>
      <c r="E10" s="3">
        <v>9962</v>
      </c>
      <c r="F10" t="s">
        <v>19</v>
      </c>
      <c r="G10" t="s">
        <v>24</v>
      </c>
      <c r="K10" s="3"/>
      <c r="L10" s="4"/>
      <c r="M10" s="3"/>
    </row>
    <row r="11" spans="1:15" x14ac:dyDescent="0.35">
      <c r="A11" t="s">
        <v>8</v>
      </c>
      <c r="B11" t="s">
        <v>16</v>
      </c>
      <c r="C11" s="3">
        <v>5237</v>
      </c>
      <c r="D11" s="4">
        <v>0.34</v>
      </c>
      <c r="E11" s="3">
        <v>880</v>
      </c>
      <c r="F11" t="s">
        <v>21</v>
      </c>
      <c r="G11" t="s">
        <v>22</v>
      </c>
      <c r="K11" s="3"/>
      <c r="L11" s="4"/>
      <c r="M11" s="3"/>
    </row>
    <row r="12" spans="1:15" x14ac:dyDescent="0.35">
      <c r="A12" t="s">
        <v>7</v>
      </c>
      <c r="B12" t="s">
        <v>16</v>
      </c>
      <c r="C12" s="3">
        <v>15055</v>
      </c>
      <c r="D12" s="4">
        <v>0.46</v>
      </c>
      <c r="E12" s="3">
        <v>7304</v>
      </c>
      <c r="F12" t="s">
        <v>19</v>
      </c>
      <c r="G12" t="s">
        <v>22</v>
      </c>
      <c r="K12" s="3"/>
      <c r="L12" s="4"/>
      <c r="M12" s="3"/>
    </row>
    <row r="13" spans="1:15" x14ac:dyDescent="0.35">
      <c r="A13" t="s">
        <v>9</v>
      </c>
      <c r="B13" t="s">
        <v>14</v>
      </c>
      <c r="C13" s="3">
        <v>14377</v>
      </c>
      <c r="D13" s="4">
        <v>0.47</v>
      </c>
      <c r="E13" s="3">
        <v>10786</v>
      </c>
      <c r="F13" t="s">
        <v>21</v>
      </c>
      <c r="G13" t="s">
        <v>23</v>
      </c>
      <c r="K13" s="3"/>
      <c r="L13" s="4"/>
      <c r="M13" s="3"/>
    </row>
    <row r="14" spans="1:15" x14ac:dyDescent="0.35">
      <c r="A14" t="s">
        <v>11</v>
      </c>
      <c r="B14" t="s">
        <v>16</v>
      </c>
      <c r="C14" s="3">
        <v>1354</v>
      </c>
      <c r="D14" s="4">
        <v>0.55000000000000004</v>
      </c>
      <c r="E14" s="3">
        <v>8430</v>
      </c>
      <c r="F14" t="s">
        <v>20</v>
      </c>
      <c r="G14" t="s">
        <v>24</v>
      </c>
      <c r="K14" s="3"/>
      <c r="L14" s="4"/>
      <c r="M14" s="3"/>
    </row>
    <row r="15" spans="1:15" x14ac:dyDescent="0.35">
      <c r="A15" t="s">
        <v>8</v>
      </c>
      <c r="B15" t="s">
        <v>13</v>
      </c>
      <c r="C15" s="3">
        <v>6355</v>
      </c>
      <c r="D15" s="4">
        <v>0.28999999999999998</v>
      </c>
      <c r="E15" s="3">
        <v>3447</v>
      </c>
      <c r="F15" t="s">
        <v>21</v>
      </c>
      <c r="G15" t="s">
        <v>24</v>
      </c>
      <c r="K15" s="3"/>
      <c r="L15" s="4"/>
      <c r="M15" s="3"/>
    </row>
    <row r="16" spans="1:15" x14ac:dyDescent="0.35">
      <c r="A16" t="s">
        <v>10</v>
      </c>
      <c r="B16" t="s">
        <v>17</v>
      </c>
      <c r="C16" s="3">
        <v>7892</v>
      </c>
      <c r="D16" s="4">
        <v>0.4</v>
      </c>
      <c r="E16" s="3">
        <v>4549</v>
      </c>
      <c r="F16" t="s">
        <v>21</v>
      </c>
      <c r="G16" t="s">
        <v>22</v>
      </c>
      <c r="K16" s="3"/>
      <c r="L16" s="4"/>
      <c r="M16" s="3"/>
    </row>
    <row r="17" spans="1:13" x14ac:dyDescent="0.35">
      <c r="A17" t="s">
        <v>7</v>
      </c>
      <c r="B17" t="s">
        <v>17</v>
      </c>
      <c r="C17" s="3">
        <v>14449</v>
      </c>
      <c r="D17" s="4">
        <v>0.43</v>
      </c>
      <c r="E17" s="3">
        <v>1979</v>
      </c>
      <c r="F17" t="s">
        <v>21</v>
      </c>
      <c r="G17" t="s">
        <v>23</v>
      </c>
      <c r="K17" s="3"/>
      <c r="L17" s="4"/>
      <c r="M17" s="3"/>
    </row>
    <row r="18" spans="1:13" x14ac:dyDescent="0.35">
      <c r="A18" t="s">
        <v>11</v>
      </c>
      <c r="B18" t="s">
        <v>14</v>
      </c>
      <c r="C18" s="3">
        <v>18591</v>
      </c>
      <c r="D18" s="4">
        <v>0.51</v>
      </c>
      <c r="E18" s="3">
        <v>3806</v>
      </c>
      <c r="F18" t="s">
        <v>21</v>
      </c>
      <c r="G18" t="s">
        <v>24</v>
      </c>
      <c r="K18" s="3"/>
      <c r="L18" s="4"/>
      <c r="M18" s="3"/>
    </row>
    <row r="19" spans="1:13" x14ac:dyDescent="0.35">
      <c r="A19" t="s">
        <v>11</v>
      </c>
      <c r="B19" t="s">
        <v>15</v>
      </c>
      <c r="C19" s="3">
        <v>6291</v>
      </c>
      <c r="D19" s="4">
        <v>0.22</v>
      </c>
      <c r="E19" s="3">
        <v>13584</v>
      </c>
      <c r="F19" t="s">
        <v>21</v>
      </c>
      <c r="G19" t="s">
        <v>24</v>
      </c>
      <c r="K19" s="3"/>
      <c r="L19" s="4"/>
      <c r="M19" s="3"/>
    </row>
    <row r="20" spans="1:13" x14ac:dyDescent="0.35">
      <c r="A20" t="s">
        <v>10</v>
      </c>
      <c r="B20" t="s">
        <v>14</v>
      </c>
      <c r="C20" s="3">
        <v>5431</v>
      </c>
      <c r="D20" s="4">
        <v>0.6</v>
      </c>
      <c r="E20" s="3">
        <v>7553</v>
      </c>
      <c r="F20" t="s">
        <v>19</v>
      </c>
      <c r="G20" t="s">
        <v>23</v>
      </c>
      <c r="K20" s="3"/>
      <c r="L20" s="4"/>
      <c r="M20" s="3"/>
    </row>
    <row r="21" spans="1:13" x14ac:dyDescent="0.35">
      <c r="A21" t="s">
        <v>7</v>
      </c>
      <c r="B21" t="s">
        <v>15</v>
      </c>
      <c r="C21" s="3">
        <v>702</v>
      </c>
      <c r="D21" s="4">
        <v>0.39</v>
      </c>
      <c r="E21" s="3">
        <v>3044</v>
      </c>
      <c r="F21" t="s">
        <v>21</v>
      </c>
      <c r="G21" t="s">
        <v>23</v>
      </c>
      <c r="K21" s="3"/>
      <c r="L21" s="4"/>
      <c r="M21" s="3"/>
    </row>
    <row r="22" spans="1:13" x14ac:dyDescent="0.35">
      <c r="A22" t="s">
        <v>8</v>
      </c>
      <c r="B22" t="s">
        <v>17</v>
      </c>
      <c r="C22" s="3">
        <v>11947</v>
      </c>
      <c r="D22" s="4">
        <v>0.31</v>
      </c>
      <c r="E22" s="3">
        <v>11848</v>
      </c>
      <c r="F22" t="s">
        <v>21</v>
      </c>
      <c r="G22" t="s">
        <v>24</v>
      </c>
      <c r="K22" s="3"/>
      <c r="L22" s="4"/>
      <c r="M22" s="3"/>
    </row>
    <row r="23" spans="1:13" x14ac:dyDescent="0.35">
      <c r="A23" t="s">
        <v>12</v>
      </c>
      <c r="B23" t="s">
        <v>14</v>
      </c>
      <c r="C23" s="3">
        <v>13188</v>
      </c>
      <c r="D23" s="4">
        <v>0.55000000000000004</v>
      </c>
      <c r="E23" s="3">
        <v>12537</v>
      </c>
      <c r="F23" t="s">
        <v>20</v>
      </c>
      <c r="G23" t="s">
        <v>24</v>
      </c>
      <c r="K23" s="3"/>
      <c r="L23" s="4"/>
      <c r="M23" s="3"/>
    </row>
    <row r="24" spans="1:13" x14ac:dyDescent="0.35">
      <c r="A24" t="s">
        <v>7</v>
      </c>
      <c r="B24" t="s">
        <v>18</v>
      </c>
      <c r="C24" s="3">
        <v>4889</v>
      </c>
      <c r="D24" s="4">
        <v>0.5</v>
      </c>
      <c r="E24" s="3">
        <v>9735</v>
      </c>
      <c r="F24" t="s">
        <v>21</v>
      </c>
      <c r="G24" t="s">
        <v>23</v>
      </c>
      <c r="K24" s="3"/>
      <c r="L24" s="4"/>
      <c r="M24" s="3"/>
    </row>
    <row r="25" spans="1:13" x14ac:dyDescent="0.35">
      <c r="A25" t="s">
        <v>10</v>
      </c>
      <c r="B25" t="s">
        <v>13</v>
      </c>
      <c r="C25" s="3">
        <v>2827</v>
      </c>
      <c r="D25" s="4">
        <v>0.57999999999999996</v>
      </c>
      <c r="E25" s="3">
        <v>5488</v>
      </c>
      <c r="F25" t="s">
        <v>20</v>
      </c>
      <c r="G25" t="s">
        <v>24</v>
      </c>
      <c r="K25" s="3"/>
      <c r="L25" s="4"/>
      <c r="M25" s="3"/>
    </row>
    <row r="26" spans="1:13" x14ac:dyDescent="0.35">
      <c r="A26" t="s">
        <v>11</v>
      </c>
      <c r="B26" t="s">
        <v>16</v>
      </c>
      <c r="C26" s="3">
        <v>8504</v>
      </c>
      <c r="D26" s="4">
        <v>0.33</v>
      </c>
      <c r="E26" s="3">
        <v>11610</v>
      </c>
      <c r="F26" t="s">
        <v>19</v>
      </c>
      <c r="G26" t="s">
        <v>22</v>
      </c>
      <c r="K26" s="3"/>
      <c r="L26" s="4"/>
      <c r="M26" s="3"/>
    </row>
    <row r="27" spans="1:13" x14ac:dyDescent="0.35">
      <c r="A27" t="s">
        <v>8</v>
      </c>
      <c r="B27" t="s">
        <v>15</v>
      </c>
      <c r="C27" s="3">
        <v>19815</v>
      </c>
      <c r="D27" s="4">
        <v>0.42</v>
      </c>
      <c r="E27" s="3">
        <v>13596</v>
      </c>
      <c r="F27" t="s">
        <v>21</v>
      </c>
      <c r="G27" t="s">
        <v>22</v>
      </c>
      <c r="K27" s="3"/>
      <c r="L27" s="4"/>
      <c r="M27" s="3"/>
    </row>
    <row r="28" spans="1:13" x14ac:dyDescent="0.35">
      <c r="A28" t="s">
        <v>7</v>
      </c>
      <c r="B28" t="s">
        <v>18</v>
      </c>
      <c r="C28" s="3">
        <v>8277</v>
      </c>
      <c r="D28" s="4">
        <v>0.43</v>
      </c>
      <c r="E28" s="3">
        <v>2441</v>
      </c>
      <c r="F28" t="s">
        <v>20</v>
      </c>
      <c r="G28" t="s">
        <v>23</v>
      </c>
      <c r="K28" s="3"/>
      <c r="L28" s="4"/>
      <c r="M28" s="3"/>
    </row>
    <row r="29" spans="1:13" x14ac:dyDescent="0.35">
      <c r="A29" t="s">
        <v>12</v>
      </c>
      <c r="B29" t="s">
        <v>16</v>
      </c>
      <c r="C29" s="3">
        <v>697</v>
      </c>
      <c r="D29" s="4">
        <v>0.59</v>
      </c>
      <c r="E29" s="3">
        <v>14361</v>
      </c>
      <c r="F29" t="s">
        <v>20</v>
      </c>
      <c r="G29" t="s">
        <v>23</v>
      </c>
      <c r="K29" s="3"/>
      <c r="L29" s="4"/>
      <c r="M29" s="3"/>
    </row>
    <row r="30" spans="1:13" x14ac:dyDescent="0.35">
      <c r="A30" t="s">
        <v>12</v>
      </c>
      <c r="B30" t="s">
        <v>16</v>
      </c>
      <c r="C30" s="3">
        <v>2430</v>
      </c>
      <c r="D30" s="4">
        <v>0.23</v>
      </c>
      <c r="E30" s="3">
        <v>13545</v>
      </c>
      <c r="F30" t="s">
        <v>19</v>
      </c>
      <c r="G30" t="s">
        <v>23</v>
      </c>
      <c r="K30" s="3"/>
      <c r="L30" s="4"/>
      <c r="M30" s="3"/>
    </row>
    <row r="31" spans="1:13" x14ac:dyDescent="0.35">
      <c r="A31" t="s">
        <v>9</v>
      </c>
      <c r="B31" t="s">
        <v>14</v>
      </c>
      <c r="C31" s="3">
        <v>12274</v>
      </c>
      <c r="D31" s="4">
        <v>0.32</v>
      </c>
      <c r="E31" s="3">
        <v>11551</v>
      </c>
      <c r="F31" t="s">
        <v>21</v>
      </c>
      <c r="G31" t="s">
        <v>22</v>
      </c>
      <c r="K31" s="3"/>
      <c r="L31" s="4"/>
      <c r="M31" s="3"/>
    </row>
    <row r="32" spans="1:13" x14ac:dyDescent="0.35">
      <c r="A32" t="s">
        <v>9</v>
      </c>
      <c r="B32" t="s">
        <v>16</v>
      </c>
      <c r="C32" s="3">
        <v>15587</v>
      </c>
      <c r="D32" s="4">
        <v>0.28000000000000003</v>
      </c>
      <c r="E32" s="3">
        <v>13040</v>
      </c>
      <c r="F32" t="s">
        <v>21</v>
      </c>
      <c r="G32" t="s">
        <v>24</v>
      </c>
      <c r="K32" s="3"/>
      <c r="L32" s="4"/>
      <c r="M32" s="3"/>
    </row>
    <row r="33" spans="1:13" x14ac:dyDescent="0.35">
      <c r="A33" t="s">
        <v>10</v>
      </c>
      <c r="B33" t="s">
        <v>13</v>
      </c>
      <c r="C33" s="3">
        <v>9839</v>
      </c>
      <c r="D33" s="4">
        <v>0.31</v>
      </c>
      <c r="E33" s="3">
        <v>13815</v>
      </c>
      <c r="F33" t="s">
        <v>20</v>
      </c>
      <c r="G33" t="s">
        <v>22</v>
      </c>
      <c r="K33" s="3"/>
      <c r="L33" s="4"/>
      <c r="M33" s="3"/>
    </row>
    <row r="34" spans="1:13" x14ac:dyDescent="0.35">
      <c r="A34" t="s">
        <v>7</v>
      </c>
      <c r="B34" t="s">
        <v>18</v>
      </c>
      <c r="C34" s="3">
        <v>12089</v>
      </c>
      <c r="D34" s="4">
        <v>0.39</v>
      </c>
      <c r="E34" s="3">
        <v>11451</v>
      </c>
      <c r="F34" t="s">
        <v>21</v>
      </c>
      <c r="G34" t="s">
        <v>24</v>
      </c>
      <c r="K34" s="3"/>
      <c r="L34" s="4"/>
      <c r="M34" s="3"/>
    </row>
    <row r="35" spans="1:13" x14ac:dyDescent="0.35">
      <c r="A35" t="s">
        <v>7</v>
      </c>
      <c r="B35" t="s">
        <v>16</v>
      </c>
      <c r="C35" s="3">
        <v>19395</v>
      </c>
      <c r="D35" s="4">
        <v>0.35</v>
      </c>
      <c r="E35" s="3">
        <v>10757</v>
      </c>
      <c r="F35" t="s">
        <v>20</v>
      </c>
      <c r="G35" t="s">
        <v>22</v>
      </c>
      <c r="K35" s="3"/>
      <c r="L35" s="4"/>
      <c r="M35" s="3"/>
    </row>
    <row r="36" spans="1:13" x14ac:dyDescent="0.35">
      <c r="A36" t="s">
        <v>11</v>
      </c>
      <c r="B36" t="s">
        <v>14</v>
      </c>
      <c r="C36" s="3">
        <v>16208</v>
      </c>
      <c r="D36" s="4">
        <v>0.36</v>
      </c>
      <c r="E36" s="3">
        <v>6917</v>
      </c>
      <c r="F36" t="s">
        <v>21</v>
      </c>
      <c r="G36" t="s">
        <v>24</v>
      </c>
      <c r="K36" s="3"/>
      <c r="L36" s="4"/>
      <c r="M36" s="3"/>
    </row>
    <row r="37" spans="1:13" x14ac:dyDescent="0.35">
      <c r="A37" t="s">
        <v>11</v>
      </c>
      <c r="B37" t="s">
        <v>13</v>
      </c>
      <c r="C37" s="3">
        <v>17543</v>
      </c>
      <c r="D37" s="4">
        <v>0.54</v>
      </c>
      <c r="E37" s="3">
        <v>2779</v>
      </c>
      <c r="F37" t="s">
        <v>20</v>
      </c>
      <c r="G37" t="s">
        <v>22</v>
      </c>
      <c r="K37" s="3"/>
      <c r="L37" s="4"/>
      <c r="M37" s="3"/>
    </row>
    <row r="38" spans="1:13" x14ac:dyDescent="0.35">
      <c r="A38" t="s">
        <v>11</v>
      </c>
      <c r="B38" t="s">
        <v>17</v>
      </c>
      <c r="C38" s="3">
        <v>3311</v>
      </c>
      <c r="D38" s="4">
        <v>0.56999999999999995</v>
      </c>
      <c r="E38" s="3">
        <v>6784</v>
      </c>
      <c r="F38" t="s">
        <v>21</v>
      </c>
      <c r="G38" t="s">
        <v>23</v>
      </c>
      <c r="K38" s="3"/>
      <c r="L38" s="4"/>
      <c r="M38" s="3"/>
    </row>
    <row r="39" spans="1:13" x14ac:dyDescent="0.35">
      <c r="A39" t="s">
        <v>9</v>
      </c>
      <c r="B39" t="s">
        <v>18</v>
      </c>
      <c r="C39" s="3">
        <v>14743</v>
      </c>
      <c r="D39" s="4">
        <v>0.23</v>
      </c>
      <c r="E39" s="3">
        <v>13138</v>
      </c>
      <c r="F39" t="s">
        <v>19</v>
      </c>
      <c r="G39" t="s">
        <v>22</v>
      </c>
      <c r="K39" s="3"/>
      <c r="L39" s="4"/>
      <c r="M39" s="3"/>
    </row>
    <row r="40" spans="1:13" x14ac:dyDescent="0.35">
      <c r="A40" t="s">
        <v>7</v>
      </c>
      <c r="B40" t="s">
        <v>16</v>
      </c>
      <c r="C40" s="3">
        <v>7046</v>
      </c>
      <c r="D40" s="4">
        <v>0.28000000000000003</v>
      </c>
      <c r="E40" s="3">
        <v>10127</v>
      </c>
      <c r="F40" t="s">
        <v>21</v>
      </c>
      <c r="G40" t="s">
        <v>24</v>
      </c>
      <c r="K40" s="3"/>
      <c r="L40" s="4"/>
      <c r="M40" s="3"/>
    </row>
    <row r="41" spans="1:13" x14ac:dyDescent="0.35">
      <c r="A41" t="s">
        <v>7</v>
      </c>
      <c r="B41" t="s">
        <v>14</v>
      </c>
      <c r="C41" s="3">
        <v>2486</v>
      </c>
      <c r="D41" s="4">
        <v>0.47</v>
      </c>
      <c r="E41" s="3">
        <v>13900</v>
      </c>
      <c r="F41" t="s">
        <v>21</v>
      </c>
      <c r="G41" t="s">
        <v>22</v>
      </c>
      <c r="K41" s="3"/>
      <c r="L41" s="4"/>
      <c r="M41" s="3"/>
    </row>
    <row r="42" spans="1:13" x14ac:dyDescent="0.35">
      <c r="A42" t="s">
        <v>12</v>
      </c>
      <c r="B42" t="s">
        <v>17</v>
      </c>
      <c r="C42" s="3">
        <v>8838</v>
      </c>
      <c r="D42" s="4">
        <v>0.34</v>
      </c>
      <c r="E42" s="3">
        <v>7721</v>
      </c>
      <c r="F42" t="s">
        <v>19</v>
      </c>
      <c r="G42" t="s">
        <v>22</v>
      </c>
      <c r="K42" s="3"/>
      <c r="L42" s="4"/>
      <c r="M42" s="3"/>
    </row>
    <row r="43" spans="1:13" x14ac:dyDescent="0.35">
      <c r="A43" t="s">
        <v>9</v>
      </c>
      <c r="B43" t="s">
        <v>17</v>
      </c>
      <c r="C43" s="3">
        <v>11911</v>
      </c>
      <c r="D43" s="4">
        <v>0.3</v>
      </c>
      <c r="E43" s="3">
        <v>10249</v>
      </c>
      <c r="F43" t="s">
        <v>21</v>
      </c>
      <c r="G43" t="s">
        <v>22</v>
      </c>
      <c r="K43" s="3"/>
      <c r="L43" s="4"/>
      <c r="M43" s="3"/>
    </row>
    <row r="44" spans="1:13" x14ac:dyDescent="0.35">
      <c r="A44" t="s">
        <v>8</v>
      </c>
      <c r="B44" t="s">
        <v>15</v>
      </c>
      <c r="C44" s="3">
        <v>3411</v>
      </c>
      <c r="D44" s="4">
        <v>0.32</v>
      </c>
      <c r="E44" s="3">
        <v>4752</v>
      </c>
      <c r="F44" t="s">
        <v>19</v>
      </c>
      <c r="G44" t="s">
        <v>23</v>
      </c>
      <c r="K44" s="3"/>
      <c r="L44" s="4"/>
      <c r="M44" s="3"/>
    </row>
    <row r="45" spans="1:13" x14ac:dyDescent="0.35">
      <c r="A45" t="s">
        <v>9</v>
      </c>
      <c r="B45" t="s">
        <v>13</v>
      </c>
      <c r="C45" s="3">
        <v>2234</v>
      </c>
      <c r="D45" s="4">
        <v>0.33</v>
      </c>
      <c r="E45" s="3">
        <v>10562</v>
      </c>
      <c r="F45" t="s">
        <v>21</v>
      </c>
      <c r="G45" t="s">
        <v>22</v>
      </c>
      <c r="K45" s="3"/>
      <c r="L45" s="4"/>
      <c r="M45" s="3"/>
    </row>
    <row r="46" spans="1:13" x14ac:dyDescent="0.35">
      <c r="A46" t="s">
        <v>8</v>
      </c>
      <c r="B46" t="s">
        <v>16</v>
      </c>
      <c r="C46" s="3">
        <v>18727</v>
      </c>
      <c r="D46" s="4">
        <v>0.54</v>
      </c>
      <c r="E46" s="3">
        <v>6181</v>
      </c>
      <c r="F46" t="s">
        <v>20</v>
      </c>
      <c r="G46" t="s">
        <v>23</v>
      </c>
      <c r="K46" s="3"/>
      <c r="L46" s="4"/>
      <c r="M46" s="3"/>
    </row>
    <row r="47" spans="1:13" x14ac:dyDescent="0.35">
      <c r="A47" t="s">
        <v>12</v>
      </c>
      <c r="B47" t="s">
        <v>14</v>
      </c>
      <c r="C47" s="3">
        <v>9180</v>
      </c>
      <c r="D47" s="4">
        <v>0.25</v>
      </c>
      <c r="E47" s="3">
        <v>6965</v>
      </c>
      <c r="F47" t="s">
        <v>20</v>
      </c>
      <c r="G47" t="s">
        <v>23</v>
      </c>
      <c r="K47" s="3"/>
      <c r="L47" s="4"/>
      <c r="M47" s="3"/>
    </row>
    <row r="48" spans="1:13" x14ac:dyDescent="0.35">
      <c r="A48" t="s">
        <v>10</v>
      </c>
      <c r="B48" t="s">
        <v>15</v>
      </c>
      <c r="C48" s="3">
        <v>19860</v>
      </c>
      <c r="D48" s="4">
        <v>0.48</v>
      </c>
      <c r="E48" s="3">
        <v>14369</v>
      </c>
      <c r="F48" t="s">
        <v>21</v>
      </c>
      <c r="G48" t="s">
        <v>22</v>
      </c>
      <c r="K48" s="3"/>
      <c r="L48" s="4"/>
      <c r="M48" s="3"/>
    </row>
    <row r="49" spans="1:13" x14ac:dyDescent="0.35">
      <c r="A49" t="s">
        <v>7</v>
      </c>
      <c r="B49" t="s">
        <v>13</v>
      </c>
      <c r="C49" s="3">
        <v>18843</v>
      </c>
      <c r="D49" s="4">
        <v>0.42</v>
      </c>
      <c r="E49" s="3">
        <v>3149</v>
      </c>
      <c r="F49" t="s">
        <v>21</v>
      </c>
      <c r="G49" t="s">
        <v>22</v>
      </c>
      <c r="K49" s="3"/>
      <c r="L49" s="4"/>
      <c r="M49" s="3"/>
    </row>
    <row r="50" spans="1:13" x14ac:dyDescent="0.35">
      <c r="A50" t="s">
        <v>12</v>
      </c>
      <c r="B50" t="s">
        <v>15</v>
      </c>
      <c r="C50" s="3">
        <v>6259</v>
      </c>
      <c r="D50" s="4">
        <v>0.32</v>
      </c>
      <c r="E50" s="3">
        <v>11743</v>
      </c>
      <c r="F50" t="s">
        <v>21</v>
      </c>
      <c r="G50" t="s">
        <v>22</v>
      </c>
      <c r="K50" s="3"/>
      <c r="L50" s="4"/>
      <c r="M50" s="3"/>
    </row>
    <row r="51" spans="1:13" x14ac:dyDescent="0.35">
      <c r="A51" t="s">
        <v>7</v>
      </c>
      <c r="B51" t="s">
        <v>18</v>
      </c>
      <c r="C51" s="3">
        <v>2885</v>
      </c>
      <c r="D51" s="4">
        <v>0.37</v>
      </c>
      <c r="E51" s="3">
        <v>7690</v>
      </c>
      <c r="F51" t="s">
        <v>20</v>
      </c>
      <c r="G51" t="s">
        <v>24</v>
      </c>
      <c r="K51" s="3"/>
      <c r="L51" s="4"/>
      <c r="M51" s="3"/>
    </row>
    <row r="52" spans="1:13" x14ac:dyDescent="0.35">
      <c r="A52" t="s">
        <v>11</v>
      </c>
      <c r="B52" t="s">
        <v>13</v>
      </c>
      <c r="C52" s="3">
        <v>11611</v>
      </c>
      <c r="D52" s="4">
        <v>0.3</v>
      </c>
      <c r="E52" s="3">
        <v>7205</v>
      </c>
      <c r="F52" t="s">
        <v>21</v>
      </c>
      <c r="G52" t="s">
        <v>22</v>
      </c>
      <c r="K52" s="3"/>
      <c r="L52" s="4"/>
      <c r="M52" s="3"/>
    </row>
    <row r="53" spans="1:13" x14ac:dyDescent="0.35">
      <c r="A53" t="s">
        <v>10</v>
      </c>
      <c r="B53" t="s">
        <v>13</v>
      </c>
      <c r="C53" s="3">
        <v>5236</v>
      </c>
      <c r="D53" s="4">
        <v>0.44</v>
      </c>
      <c r="E53" s="3">
        <v>12222</v>
      </c>
      <c r="F53" t="s">
        <v>20</v>
      </c>
      <c r="G53" t="s">
        <v>23</v>
      </c>
      <c r="K53" s="3"/>
      <c r="L53" s="4"/>
      <c r="M53" s="3"/>
    </row>
    <row r="54" spans="1:13" x14ac:dyDescent="0.35">
      <c r="A54" t="s">
        <v>10</v>
      </c>
      <c r="B54" t="s">
        <v>16</v>
      </c>
      <c r="C54" s="3">
        <v>2302</v>
      </c>
      <c r="D54" s="4">
        <v>0.23</v>
      </c>
      <c r="E54" s="3">
        <v>2789</v>
      </c>
      <c r="F54" t="s">
        <v>19</v>
      </c>
      <c r="G54" t="s">
        <v>22</v>
      </c>
      <c r="K54" s="3"/>
      <c r="L54" s="4"/>
      <c r="M54" s="3"/>
    </row>
    <row r="55" spans="1:13" x14ac:dyDescent="0.35">
      <c r="A55" t="s">
        <v>12</v>
      </c>
      <c r="B55" t="s">
        <v>13</v>
      </c>
      <c r="C55" s="3">
        <v>8655</v>
      </c>
      <c r="D55" s="4">
        <v>0.2</v>
      </c>
      <c r="E55" s="3">
        <v>10123</v>
      </c>
      <c r="F55" t="s">
        <v>20</v>
      </c>
      <c r="G55" t="s">
        <v>24</v>
      </c>
      <c r="K55" s="3"/>
      <c r="L55" s="4"/>
      <c r="M55" s="3"/>
    </row>
    <row r="56" spans="1:13" x14ac:dyDescent="0.35">
      <c r="A56" t="s">
        <v>10</v>
      </c>
      <c r="B56" t="s">
        <v>15</v>
      </c>
      <c r="C56" s="3">
        <v>8620</v>
      </c>
      <c r="D56" s="4">
        <v>0.45</v>
      </c>
      <c r="E56" s="3">
        <v>11308</v>
      </c>
      <c r="F56" t="s">
        <v>20</v>
      </c>
      <c r="G56" t="s">
        <v>22</v>
      </c>
      <c r="K56" s="3"/>
      <c r="L56" s="4"/>
      <c r="M56" s="3"/>
    </row>
    <row r="57" spans="1:13" x14ac:dyDescent="0.35">
      <c r="A57" t="s">
        <v>8</v>
      </c>
      <c r="B57" t="s">
        <v>13</v>
      </c>
      <c r="C57" s="3">
        <v>7116</v>
      </c>
      <c r="D57" s="4">
        <v>0.28000000000000003</v>
      </c>
      <c r="E57" s="3">
        <v>9507</v>
      </c>
      <c r="F57" t="s">
        <v>19</v>
      </c>
      <c r="G57" t="s">
        <v>24</v>
      </c>
      <c r="K57" s="3"/>
      <c r="L57" s="4"/>
      <c r="M57" s="3"/>
    </row>
    <row r="58" spans="1:13" x14ac:dyDescent="0.35">
      <c r="A58" t="s">
        <v>10</v>
      </c>
      <c r="B58" t="s">
        <v>16</v>
      </c>
      <c r="C58" s="3">
        <v>14757</v>
      </c>
      <c r="D58" s="4">
        <v>0.23</v>
      </c>
      <c r="E58" s="3">
        <v>9840</v>
      </c>
      <c r="F58" t="s">
        <v>20</v>
      </c>
      <c r="G58" t="s">
        <v>24</v>
      </c>
      <c r="K58" s="3"/>
      <c r="L58" s="4"/>
      <c r="M58" s="3"/>
    </row>
    <row r="59" spans="1:13" x14ac:dyDescent="0.35">
      <c r="A59" t="s">
        <v>7</v>
      </c>
      <c r="B59" t="s">
        <v>16</v>
      </c>
      <c r="C59" s="3">
        <v>14986</v>
      </c>
      <c r="D59" s="4">
        <v>0.36</v>
      </c>
      <c r="E59" s="3">
        <v>4911</v>
      </c>
      <c r="F59" t="s">
        <v>21</v>
      </c>
      <c r="G59" t="s">
        <v>22</v>
      </c>
      <c r="K59" s="3"/>
      <c r="L59" s="4"/>
      <c r="M59" s="3"/>
    </row>
    <row r="60" spans="1:13" x14ac:dyDescent="0.35">
      <c r="A60" t="s">
        <v>7</v>
      </c>
      <c r="B60" t="s">
        <v>18</v>
      </c>
      <c r="C60" s="3">
        <v>17146</v>
      </c>
      <c r="D60" s="4">
        <v>0.22</v>
      </c>
      <c r="E60" s="3">
        <v>11579</v>
      </c>
      <c r="F60" t="s">
        <v>21</v>
      </c>
      <c r="G60" t="s">
        <v>23</v>
      </c>
      <c r="K60" s="3"/>
      <c r="L60" s="4"/>
      <c r="M60" s="3"/>
    </row>
    <row r="61" spans="1:13" x14ac:dyDescent="0.35">
      <c r="A61" t="s">
        <v>7</v>
      </c>
      <c r="B61" t="s">
        <v>15</v>
      </c>
      <c r="C61" s="3">
        <v>14575</v>
      </c>
      <c r="D61" s="4">
        <v>0.55000000000000004</v>
      </c>
      <c r="E61" s="3">
        <v>3139</v>
      </c>
      <c r="F61" t="s">
        <v>20</v>
      </c>
      <c r="G61" t="s">
        <v>24</v>
      </c>
      <c r="K61" s="3"/>
      <c r="L61" s="4"/>
      <c r="M61" s="3"/>
    </row>
    <row r="62" spans="1:13" x14ac:dyDescent="0.35">
      <c r="A62" t="s">
        <v>7</v>
      </c>
      <c r="B62" t="s">
        <v>17</v>
      </c>
      <c r="C62" s="3">
        <v>9708</v>
      </c>
      <c r="D62" s="4">
        <v>0.21</v>
      </c>
      <c r="E62" s="3">
        <v>8827</v>
      </c>
      <c r="F62" t="s">
        <v>21</v>
      </c>
      <c r="G62" t="s">
        <v>22</v>
      </c>
      <c r="K62" s="3"/>
      <c r="L62" s="4"/>
      <c r="M62" s="3"/>
    </row>
    <row r="63" spans="1:13" x14ac:dyDescent="0.35">
      <c r="A63" t="s">
        <v>8</v>
      </c>
      <c r="B63" t="s">
        <v>17</v>
      </c>
      <c r="C63" s="3">
        <v>16871</v>
      </c>
      <c r="D63" s="4">
        <v>0.43</v>
      </c>
      <c r="E63" s="3">
        <v>6178</v>
      </c>
      <c r="F63" t="s">
        <v>20</v>
      </c>
      <c r="G63" t="s">
        <v>22</v>
      </c>
      <c r="K63" s="3"/>
      <c r="L63" s="4"/>
      <c r="M63" s="3"/>
    </row>
    <row r="64" spans="1:13" x14ac:dyDescent="0.35">
      <c r="A64" t="s">
        <v>9</v>
      </c>
      <c r="B64" t="s">
        <v>13</v>
      </c>
      <c r="C64" s="3">
        <v>12335</v>
      </c>
      <c r="D64" s="4">
        <v>0.38</v>
      </c>
      <c r="E64" s="3">
        <v>14893</v>
      </c>
      <c r="F64" t="s">
        <v>21</v>
      </c>
      <c r="G64" t="s">
        <v>23</v>
      </c>
      <c r="K64" s="3"/>
      <c r="L64" s="4"/>
      <c r="M64" s="3"/>
    </row>
    <row r="65" spans="1:13" x14ac:dyDescent="0.35">
      <c r="A65" t="s">
        <v>11</v>
      </c>
      <c r="B65" t="s">
        <v>18</v>
      </c>
      <c r="C65" s="3">
        <v>13668</v>
      </c>
      <c r="D65" s="4">
        <v>0.47</v>
      </c>
      <c r="E65" s="3">
        <v>13084</v>
      </c>
      <c r="F65" t="s">
        <v>21</v>
      </c>
      <c r="G65" t="s">
        <v>24</v>
      </c>
      <c r="K65" s="3"/>
      <c r="L65" s="4"/>
      <c r="M65" s="3"/>
    </row>
    <row r="66" spans="1:13" x14ac:dyDescent="0.35">
      <c r="A66" t="s">
        <v>12</v>
      </c>
      <c r="B66" t="s">
        <v>14</v>
      </c>
      <c r="C66" s="3">
        <v>2549</v>
      </c>
      <c r="D66" s="4">
        <v>0.33</v>
      </c>
      <c r="E66" s="3">
        <v>9387</v>
      </c>
      <c r="F66" t="s">
        <v>20</v>
      </c>
      <c r="G66" t="s">
        <v>24</v>
      </c>
      <c r="K66" s="3"/>
      <c r="L66" s="4"/>
      <c r="M66" s="3"/>
    </row>
    <row r="67" spans="1:13" x14ac:dyDescent="0.35">
      <c r="A67" t="s">
        <v>7</v>
      </c>
      <c r="B67" t="s">
        <v>13</v>
      </c>
      <c r="C67" s="3">
        <v>5923</v>
      </c>
      <c r="D67" s="4">
        <v>0.26</v>
      </c>
      <c r="E67" s="3">
        <v>6603</v>
      </c>
      <c r="F67" t="s">
        <v>21</v>
      </c>
      <c r="G67" t="s">
        <v>22</v>
      </c>
      <c r="K67" s="3"/>
      <c r="L67" s="4"/>
      <c r="M67" s="3"/>
    </row>
    <row r="68" spans="1:13" x14ac:dyDescent="0.35">
      <c r="A68" t="s">
        <v>10</v>
      </c>
      <c r="B68" t="s">
        <v>18</v>
      </c>
      <c r="C68" s="3">
        <v>15089</v>
      </c>
      <c r="D68" s="4">
        <v>0.59</v>
      </c>
      <c r="E68" s="3">
        <v>12038</v>
      </c>
      <c r="F68" t="s">
        <v>20</v>
      </c>
      <c r="G68" t="s">
        <v>22</v>
      </c>
      <c r="K68" s="3"/>
      <c r="L68" s="4"/>
      <c r="M68" s="3"/>
    </row>
    <row r="69" spans="1:13" x14ac:dyDescent="0.35">
      <c r="A69" t="s">
        <v>7</v>
      </c>
      <c r="B69" t="s">
        <v>15</v>
      </c>
      <c r="C69" s="3">
        <v>19992</v>
      </c>
      <c r="D69" s="4">
        <v>0.54</v>
      </c>
      <c r="E69" s="3">
        <v>1151</v>
      </c>
      <c r="F69" t="s">
        <v>21</v>
      </c>
      <c r="G69" t="s">
        <v>23</v>
      </c>
      <c r="K69" s="3"/>
      <c r="L69" s="4"/>
      <c r="M69" s="3"/>
    </row>
    <row r="70" spans="1:13" x14ac:dyDescent="0.35">
      <c r="A70" t="s">
        <v>10</v>
      </c>
      <c r="B70" t="s">
        <v>15</v>
      </c>
      <c r="C70" s="3">
        <v>7658</v>
      </c>
      <c r="D70" s="4">
        <v>0.54</v>
      </c>
      <c r="E70" s="3">
        <v>1987</v>
      </c>
      <c r="F70" t="s">
        <v>21</v>
      </c>
      <c r="G70" t="s">
        <v>23</v>
      </c>
      <c r="K70" s="3"/>
      <c r="L70" s="4"/>
      <c r="M70" s="3"/>
    </row>
    <row r="71" spans="1:13" x14ac:dyDescent="0.35">
      <c r="A71" t="s">
        <v>11</v>
      </c>
      <c r="B71" t="s">
        <v>15</v>
      </c>
      <c r="C71" s="3">
        <v>10748</v>
      </c>
      <c r="D71" s="4">
        <v>0.3</v>
      </c>
      <c r="E71" s="3">
        <v>10423</v>
      </c>
      <c r="F71" t="s">
        <v>19</v>
      </c>
      <c r="G71" t="s">
        <v>24</v>
      </c>
      <c r="K71" s="3"/>
      <c r="L71" s="4"/>
      <c r="M71" s="3"/>
    </row>
    <row r="72" spans="1:13" x14ac:dyDescent="0.35">
      <c r="A72" t="s">
        <v>11</v>
      </c>
      <c r="B72" t="s">
        <v>15</v>
      </c>
      <c r="C72" s="3">
        <v>7900</v>
      </c>
      <c r="D72" s="4">
        <v>0.22</v>
      </c>
      <c r="E72" s="3">
        <v>7133</v>
      </c>
      <c r="F72" t="s">
        <v>19</v>
      </c>
      <c r="G72" t="s">
        <v>24</v>
      </c>
      <c r="K72" s="3"/>
      <c r="L72" s="4"/>
      <c r="M72" s="3"/>
    </row>
    <row r="73" spans="1:13" x14ac:dyDescent="0.35">
      <c r="A73" t="s">
        <v>11</v>
      </c>
      <c r="B73" t="s">
        <v>15</v>
      </c>
      <c r="C73" s="3">
        <v>10374</v>
      </c>
      <c r="D73" s="4">
        <v>0.32</v>
      </c>
      <c r="E73" s="3">
        <v>12238</v>
      </c>
      <c r="F73" t="s">
        <v>20</v>
      </c>
      <c r="G73" t="s">
        <v>22</v>
      </c>
    </row>
    <row r="74" spans="1:13" x14ac:dyDescent="0.35">
      <c r="A74" t="s">
        <v>10</v>
      </c>
      <c r="B74" t="s">
        <v>18</v>
      </c>
      <c r="C74" s="3">
        <v>15651</v>
      </c>
      <c r="D74" s="4">
        <v>0.41</v>
      </c>
      <c r="E74" s="3">
        <v>2727</v>
      </c>
      <c r="F74" t="s">
        <v>19</v>
      </c>
      <c r="G74" t="s">
        <v>24</v>
      </c>
    </row>
    <row r="75" spans="1:13" x14ac:dyDescent="0.35">
      <c r="A75" t="s">
        <v>7</v>
      </c>
      <c r="B75" t="s">
        <v>18</v>
      </c>
      <c r="C75" s="3">
        <v>19139</v>
      </c>
      <c r="D75" s="4">
        <v>0.33</v>
      </c>
      <c r="E75" s="3">
        <v>10060</v>
      </c>
      <c r="F75" t="s">
        <v>20</v>
      </c>
      <c r="G75" t="s">
        <v>23</v>
      </c>
    </row>
    <row r="76" spans="1:13" x14ac:dyDescent="0.35">
      <c r="A76" t="s">
        <v>11</v>
      </c>
      <c r="B76" t="s">
        <v>16</v>
      </c>
      <c r="C76" s="3">
        <v>1654</v>
      </c>
      <c r="D76" s="4">
        <v>0.53</v>
      </c>
      <c r="E76" s="3">
        <v>4300</v>
      </c>
      <c r="F76" t="s">
        <v>19</v>
      </c>
      <c r="G76" t="s">
        <v>23</v>
      </c>
    </row>
    <row r="77" spans="1:13" x14ac:dyDescent="0.35">
      <c r="A77" t="s">
        <v>8</v>
      </c>
      <c r="B77" t="s">
        <v>17</v>
      </c>
      <c r="C77" s="3">
        <v>4999</v>
      </c>
      <c r="D77" s="4">
        <v>0.31</v>
      </c>
      <c r="E77" s="3">
        <v>5352</v>
      </c>
      <c r="F77" t="s">
        <v>21</v>
      </c>
      <c r="G77" t="s">
        <v>22</v>
      </c>
    </row>
    <row r="78" spans="1:13" x14ac:dyDescent="0.35">
      <c r="A78" t="s">
        <v>10</v>
      </c>
      <c r="B78" t="s">
        <v>15</v>
      </c>
      <c r="C78" s="3">
        <v>6795</v>
      </c>
      <c r="D78" s="4">
        <v>0.59</v>
      </c>
      <c r="E78" s="3">
        <v>3038</v>
      </c>
      <c r="F78" t="s">
        <v>20</v>
      </c>
      <c r="G78" t="s">
        <v>23</v>
      </c>
    </row>
    <row r="79" spans="1:13" x14ac:dyDescent="0.35">
      <c r="A79" t="s">
        <v>10</v>
      </c>
      <c r="B79" t="s">
        <v>14</v>
      </c>
      <c r="C79" s="3">
        <v>12683</v>
      </c>
      <c r="D79" s="4">
        <v>0.38</v>
      </c>
      <c r="E79" s="3">
        <v>11990</v>
      </c>
      <c r="F79" t="s">
        <v>20</v>
      </c>
      <c r="G79" t="s">
        <v>23</v>
      </c>
    </row>
    <row r="80" spans="1:13" x14ac:dyDescent="0.35">
      <c r="A80" t="s">
        <v>7</v>
      </c>
      <c r="B80" t="s">
        <v>18</v>
      </c>
      <c r="C80" s="3">
        <v>13374</v>
      </c>
      <c r="D80" s="4">
        <v>0.54</v>
      </c>
      <c r="E80" s="3">
        <v>6032</v>
      </c>
      <c r="F80" t="s">
        <v>21</v>
      </c>
      <c r="G80" t="s">
        <v>23</v>
      </c>
    </row>
    <row r="81" spans="1:7" x14ac:dyDescent="0.35">
      <c r="A81" t="s">
        <v>10</v>
      </c>
      <c r="B81" t="s">
        <v>14</v>
      </c>
      <c r="C81" s="3">
        <v>18532</v>
      </c>
      <c r="D81" s="4">
        <v>0.28000000000000003</v>
      </c>
      <c r="E81" s="3">
        <v>5687</v>
      </c>
      <c r="F81" t="s">
        <v>20</v>
      </c>
      <c r="G81" t="s">
        <v>23</v>
      </c>
    </row>
    <row r="82" spans="1:7" x14ac:dyDescent="0.35">
      <c r="A82" t="s">
        <v>10</v>
      </c>
      <c r="B82" t="s">
        <v>14</v>
      </c>
      <c r="C82" s="3">
        <v>6039</v>
      </c>
      <c r="D82" s="4">
        <v>0.36</v>
      </c>
      <c r="E82" s="3">
        <v>8302</v>
      </c>
      <c r="F82" t="s">
        <v>20</v>
      </c>
      <c r="G82" t="s">
        <v>22</v>
      </c>
    </row>
    <row r="83" spans="1:7" x14ac:dyDescent="0.35">
      <c r="A83" t="s">
        <v>11</v>
      </c>
      <c r="B83" t="s">
        <v>14</v>
      </c>
      <c r="C83" s="3">
        <v>10137</v>
      </c>
      <c r="D83" s="4">
        <v>0.48</v>
      </c>
      <c r="E83" s="3">
        <v>5836</v>
      </c>
      <c r="F83" t="s">
        <v>19</v>
      </c>
      <c r="G83" t="s">
        <v>22</v>
      </c>
    </row>
    <row r="84" spans="1:7" x14ac:dyDescent="0.35">
      <c r="A84" t="s">
        <v>7</v>
      </c>
      <c r="B84" t="s">
        <v>16</v>
      </c>
      <c r="C84" s="3">
        <v>16086</v>
      </c>
      <c r="D84" s="4">
        <v>0.26</v>
      </c>
      <c r="E84" s="3">
        <v>13779</v>
      </c>
      <c r="F84" t="s">
        <v>20</v>
      </c>
      <c r="G84" t="s">
        <v>24</v>
      </c>
    </row>
    <row r="85" spans="1:7" x14ac:dyDescent="0.35">
      <c r="A85" t="s">
        <v>11</v>
      </c>
      <c r="B85" t="s">
        <v>18</v>
      </c>
      <c r="C85" s="3">
        <v>3057</v>
      </c>
      <c r="D85" s="4">
        <v>0.25</v>
      </c>
      <c r="E85" s="3">
        <v>4213</v>
      </c>
      <c r="F85" t="s">
        <v>21</v>
      </c>
      <c r="G85" t="s">
        <v>23</v>
      </c>
    </row>
    <row r="86" spans="1:7" x14ac:dyDescent="0.35">
      <c r="A86" t="s">
        <v>11</v>
      </c>
      <c r="B86" t="s">
        <v>14</v>
      </c>
      <c r="C86" s="3">
        <v>6092</v>
      </c>
      <c r="D86" s="4">
        <v>0.59</v>
      </c>
      <c r="E86" s="3">
        <v>1366</v>
      </c>
      <c r="F86" t="s">
        <v>19</v>
      </c>
      <c r="G86" t="s">
        <v>24</v>
      </c>
    </row>
    <row r="87" spans="1:7" x14ac:dyDescent="0.35">
      <c r="A87" t="s">
        <v>7</v>
      </c>
      <c r="B87" t="s">
        <v>15</v>
      </c>
      <c r="C87" s="3">
        <v>16982</v>
      </c>
      <c r="D87" s="4">
        <v>0.49</v>
      </c>
      <c r="E87" s="3">
        <v>8023</v>
      </c>
      <c r="F87" t="s">
        <v>19</v>
      </c>
      <c r="G87" t="s">
        <v>22</v>
      </c>
    </row>
    <row r="88" spans="1:7" x14ac:dyDescent="0.35">
      <c r="A88" t="s">
        <v>12</v>
      </c>
      <c r="B88" t="s">
        <v>13</v>
      </c>
      <c r="C88" s="3">
        <v>2700</v>
      </c>
      <c r="D88" s="4">
        <v>0.22</v>
      </c>
      <c r="E88" s="3">
        <v>4680</v>
      </c>
      <c r="F88" t="s">
        <v>21</v>
      </c>
      <c r="G88" t="s">
        <v>22</v>
      </c>
    </row>
    <row r="89" spans="1:7" x14ac:dyDescent="0.35">
      <c r="A89" t="s">
        <v>11</v>
      </c>
      <c r="B89" t="s">
        <v>14</v>
      </c>
      <c r="C89" s="3">
        <v>14672</v>
      </c>
      <c r="D89" s="4">
        <v>0.36</v>
      </c>
      <c r="E89" s="3">
        <v>10936</v>
      </c>
      <c r="F89" t="s">
        <v>21</v>
      </c>
      <c r="G89" t="s">
        <v>22</v>
      </c>
    </row>
    <row r="90" spans="1:7" x14ac:dyDescent="0.35">
      <c r="A90" t="s">
        <v>8</v>
      </c>
      <c r="B90" t="s">
        <v>16</v>
      </c>
      <c r="C90" s="3">
        <v>3461</v>
      </c>
      <c r="D90" s="4">
        <v>0.37</v>
      </c>
      <c r="E90" s="3">
        <v>4407</v>
      </c>
      <c r="F90" t="s">
        <v>19</v>
      </c>
      <c r="G90" t="s">
        <v>22</v>
      </c>
    </row>
    <row r="91" spans="1:7" x14ac:dyDescent="0.35">
      <c r="A91" t="s">
        <v>8</v>
      </c>
      <c r="B91" t="s">
        <v>18</v>
      </c>
      <c r="C91" s="3">
        <v>14707</v>
      </c>
      <c r="D91" s="4">
        <v>0.5</v>
      </c>
      <c r="E91" s="3">
        <v>6026</v>
      </c>
      <c r="F91" t="s">
        <v>20</v>
      </c>
      <c r="G91" t="s">
        <v>22</v>
      </c>
    </row>
    <row r="92" spans="1:7" x14ac:dyDescent="0.35">
      <c r="A92" t="s">
        <v>10</v>
      </c>
      <c r="B92" t="s">
        <v>16</v>
      </c>
      <c r="C92" s="3">
        <v>12469</v>
      </c>
      <c r="D92" s="4">
        <v>0.3</v>
      </c>
      <c r="E92" s="3">
        <v>3673</v>
      </c>
      <c r="F92" t="s">
        <v>19</v>
      </c>
      <c r="G92" t="s">
        <v>22</v>
      </c>
    </row>
    <row r="93" spans="1:7" x14ac:dyDescent="0.35">
      <c r="A93" t="s">
        <v>8</v>
      </c>
      <c r="B93" t="s">
        <v>14</v>
      </c>
      <c r="C93" s="3">
        <v>3369</v>
      </c>
      <c r="D93" s="4">
        <v>0.27</v>
      </c>
      <c r="E93" s="3">
        <v>12461</v>
      </c>
      <c r="F93" t="s">
        <v>21</v>
      </c>
      <c r="G93" t="s">
        <v>22</v>
      </c>
    </row>
    <row r="94" spans="1:7" x14ac:dyDescent="0.35">
      <c r="A94" t="s">
        <v>10</v>
      </c>
      <c r="B94" t="s">
        <v>18</v>
      </c>
      <c r="C94" s="3">
        <v>17840</v>
      </c>
      <c r="D94" s="4">
        <v>0.23</v>
      </c>
      <c r="E94" s="3">
        <v>11038</v>
      </c>
      <c r="F94" t="s">
        <v>19</v>
      </c>
      <c r="G94" t="s">
        <v>23</v>
      </c>
    </row>
    <row r="95" spans="1:7" x14ac:dyDescent="0.35">
      <c r="A95" t="s">
        <v>12</v>
      </c>
      <c r="B95" t="s">
        <v>13</v>
      </c>
      <c r="C95" s="3">
        <v>14492</v>
      </c>
      <c r="D95" s="4">
        <v>0.37</v>
      </c>
      <c r="E95" s="3">
        <v>9245</v>
      </c>
      <c r="F95" t="s">
        <v>21</v>
      </c>
      <c r="G95" t="s">
        <v>24</v>
      </c>
    </row>
    <row r="96" spans="1:7" x14ac:dyDescent="0.35">
      <c r="A96" t="s">
        <v>7</v>
      </c>
      <c r="B96" t="s">
        <v>14</v>
      </c>
      <c r="C96" s="3">
        <v>6199</v>
      </c>
      <c r="D96" s="4">
        <v>0.48</v>
      </c>
      <c r="E96" s="3">
        <v>2382</v>
      </c>
      <c r="F96" t="s">
        <v>19</v>
      </c>
      <c r="G96" t="s">
        <v>22</v>
      </c>
    </row>
    <row r="97" spans="1:7" x14ac:dyDescent="0.35">
      <c r="A97" t="s">
        <v>7</v>
      </c>
      <c r="B97" t="s">
        <v>16</v>
      </c>
      <c r="C97" s="3">
        <v>4487</v>
      </c>
      <c r="D97" s="4">
        <v>0.22</v>
      </c>
      <c r="E97" s="3">
        <v>11266</v>
      </c>
      <c r="F97" t="s">
        <v>20</v>
      </c>
      <c r="G97" t="s">
        <v>23</v>
      </c>
    </row>
    <row r="98" spans="1:7" x14ac:dyDescent="0.35">
      <c r="A98" t="s">
        <v>7</v>
      </c>
      <c r="B98" t="s">
        <v>17</v>
      </c>
      <c r="C98" s="3">
        <v>13946</v>
      </c>
      <c r="D98" s="4">
        <v>0.56999999999999995</v>
      </c>
      <c r="E98" s="3">
        <v>11388</v>
      </c>
      <c r="F98" t="s">
        <v>19</v>
      </c>
      <c r="G98" t="s">
        <v>23</v>
      </c>
    </row>
    <row r="99" spans="1:7" x14ac:dyDescent="0.35">
      <c r="A99" t="s">
        <v>8</v>
      </c>
      <c r="B99" t="s">
        <v>15</v>
      </c>
      <c r="C99" s="3">
        <v>1718</v>
      </c>
      <c r="D99" s="4">
        <v>0.38</v>
      </c>
      <c r="E99" s="3">
        <v>12677</v>
      </c>
      <c r="F99" t="s">
        <v>19</v>
      </c>
      <c r="G99" t="s">
        <v>24</v>
      </c>
    </row>
    <row r="100" spans="1:7" x14ac:dyDescent="0.35">
      <c r="A100" t="s">
        <v>12</v>
      </c>
      <c r="B100" t="s">
        <v>16</v>
      </c>
      <c r="C100" s="3">
        <v>5235</v>
      </c>
      <c r="D100" s="4">
        <v>0.3</v>
      </c>
      <c r="E100" s="3">
        <v>9267</v>
      </c>
      <c r="F100" t="s">
        <v>21</v>
      </c>
      <c r="G100" t="s">
        <v>22</v>
      </c>
    </row>
    <row r="101" spans="1:7" x14ac:dyDescent="0.35">
      <c r="A101" t="s">
        <v>8</v>
      </c>
      <c r="B101" t="s">
        <v>18</v>
      </c>
      <c r="C101" s="3">
        <v>11796</v>
      </c>
      <c r="D101" s="4">
        <v>0.24</v>
      </c>
      <c r="E101" s="3">
        <v>7048</v>
      </c>
      <c r="F101" t="s">
        <v>21</v>
      </c>
      <c r="G101" t="s">
        <v>24</v>
      </c>
    </row>
    <row r="102" spans="1:7" x14ac:dyDescent="0.35">
      <c r="C102" s="3"/>
      <c r="D102" s="4"/>
      <c r="E102" s="3"/>
    </row>
    <row r="103" spans="1:7" x14ac:dyDescent="0.35">
      <c r="C103" s="3"/>
      <c r="D103" s="4"/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08E12-8796-4B42-A4B1-10636ED876BE}">
  <dimension ref="A1:O101"/>
  <sheetViews>
    <sheetView workbookViewId="0">
      <selection activeCell="H25" sqref="H25"/>
    </sheetView>
  </sheetViews>
  <sheetFormatPr defaultRowHeight="14.5" x14ac:dyDescent="0.35"/>
  <cols>
    <col min="1" max="1" width="13.36328125" customWidth="1"/>
    <col min="2" max="2" width="23.36328125" bestFit="1" customWidth="1"/>
    <col min="3" max="8" width="13.36328125" customWidth="1"/>
    <col min="9" max="11" width="14.1796875" customWidth="1"/>
    <col min="15" max="15" width="0" hidden="1" customWidth="1"/>
  </cols>
  <sheetData>
    <row r="1" spans="1:15" ht="15" thickBot="1" x14ac:dyDescent="0.4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  <c r="I1" s="6" t="s">
        <v>6</v>
      </c>
      <c r="O1" t="str" cm="1">
        <f t="array" ref="O1:O3">_xlfn.UNIQUE(Tbl_5611[Kategorie])</f>
        <v>Oblečení</v>
      </c>
    </row>
    <row r="2" spans="1:15" x14ac:dyDescent="0.35">
      <c r="A2" t="s">
        <v>7</v>
      </c>
      <c r="B2" t="s">
        <v>13</v>
      </c>
      <c r="C2" t="s">
        <v>22</v>
      </c>
      <c r="D2" s="3">
        <v>18379</v>
      </c>
      <c r="E2" s="10">
        <f>Tbl_5611[[#This Row],[Tržba]]-Tbl_5611[[#This Row],[Náklad]]</f>
        <v>14407</v>
      </c>
      <c r="F2" s="3">
        <v>3972</v>
      </c>
      <c r="G2" t="s">
        <v>19</v>
      </c>
      <c r="I2" s="7" t="s">
        <v>23</v>
      </c>
      <c r="O2" t="str">
        <v>Doplňky</v>
      </c>
    </row>
    <row r="3" spans="1:15" x14ac:dyDescent="0.35">
      <c r="A3" t="s">
        <v>8</v>
      </c>
      <c r="B3" t="s">
        <v>14</v>
      </c>
      <c r="C3" t="s">
        <v>23</v>
      </c>
      <c r="D3" s="3">
        <v>13075</v>
      </c>
      <c r="E3" s="10">
        <f>Tbl_5611[[#This Row],[Tržba]]-Tbl_5611[[#This Row],[Náklad]]</f>
        <v>9175</v>
      </c>
      <c r="F3" s="3">
        <v>3900</v>
      </c>
      <c r="G3" t="s">
        <v>19</v>
      </c>
      <c r="O3" t="str">
        <v>Obuv</v>
      </c>
    </row>
    <row r="4" spans="1:15" x14ac:dyDescent="0.35">
      <c r="A4" t="s">
        <v>9</v>
      </c>
      <c r="B4" t="s">
        <v>14</v>
      </c>
      <c r="C4" t="s">
        <v>24</v>
      </c>
      <c r="D4" s="3">
        <v>18737</v>
      </c>
      <c r="E4" s="10">
        <f>Tbl_5611[[#This Row],[Tržba]]-Tbl_5611[[#This Row],[Náklad]]</f>
        <v>11033</v>
      </c>
      <c r="F4" s="3">
        <v>7704</v>
      </c>
      <c r="G4" t="s">
        <v>19</v>
      </c>
    </row>
    <row r="5" spans="1:15" ht="15" thickBot="1" x14ac:dyDescent="0.4">
      <c r="A5" t="s">
        <v>8</v>
      </c>
      <c r="B5" t="s">
        <v>14</v>
      </c>
      <c r="C5" t="s">
        <v>22</v>
      </c>
      <c r="D5" s="3">
        <v>14308</v>
      </c>
      <c r="E5" s="10">
        <f>Tbl_5611[[#This Row],[Tržba]]-Tbl_5611[[#This Row],[Náklad]]</f>
        <v>824</v>
      </c>
      <c r="F5" s="3">
        <v>13484</v>
      </c>
      <c r="G5" t="s">
        <v>19</v>
      </c>
      <c r="I5" s="1" t="s">
        <v>0</v>
      </c>
      <c r="J5" s="1" t="s">
        <v>5</v>
      </c>
      <c r="K5" s="9" t="s">
        <v>4</v>
      </c>
    </row>
    <row r="6" spans="1:15" x14ac:dyDescent="0.35">
      <c r="A6" t="s">
        <v>8</v>
      </c>
      <c r="B6" t="s">
        <v>14</v>
      </c>
      <c r="C6" t="s">
        <v>22</v>
      </c>
      <c r="D6" s="3">
        <v>7085</v>
      </c>
      <c r="E6" s="10">
        <f>Tbl_5611[[#This Row],[Tržba]]-Tbl_5611[[#This Row],[Náklad]]</f>
        <v>3442</v>
      </c>
      <c r="F6" s="3">
        <v>3643</v>
      </c>
      <c r="G6" t="s">
        <v>19</v>
      </c>
      <c r="I6" t="str" cm="1">
        <f t="array" ref="I6:K34">_xlfn._xlws.FILTER(_xlfn.CHOOSECOLS(Tbl_5611[],MATCH(I5:K5,Tbl_5611[#Headers],0)),Tbl_5611[Kategorie]=I2)</f>
        <v>Čepice</v>
      </c>
      <c r="J6" s="3" t="str">
        <v>Prémiový</v>
      </c>
      <c r="K6" s="3">
        <v>3900</v>
      </c>
    </row>
    <row r="7" spans="1:15" x14ac:dyDescent="0.35">
      <c r="A7" t="s">
        <v>10</v>
      </c>
      <c r="B7" t="s">
        <v>15</v>
      </c>
      <c r="C7" t="s">
        <v>23</v>
      </c>
      <c r="D7" s="3">
        <v>18175</v>
      </c>
      <c r="E7" s="10">
        <f>Tbl_5611[[#This Row],[Tržba]]-Tbl_5611[[#This Row],[Náklad]]</f>
        <v>4375</v>
      </c>
      <c r="F7" s="3">
        <v>13800</v>
      </c>
      <c r="G7" t="s">
        <v>20</v>
      </c>
      <c r="I7" t="str">
        <v>Kalhoty</v>
      </c>
      <c r="J7" s="3" t="str">
        <v>Výprodej</v>
      </c>
      <c r="K7" s="3">
        <v>13800</v>
      </c>
    </row>
    <row r="8" spans="1:15" x14ac:dyDescent="0.35">
      <c r="A8" t="s">
        <v>9</v>
      </c>
      <c r="B8" t="s">
        <v>16</v>
      </c>
      <c r="C8" t="s">
        <v>22</v>
      </c>
      <c r="D8" s="3">
        <v>12149</v>
      </c>
      <c r="E8" s="10">
        <f>Tbl_5611[[#This Row],[Tržba]]-Tbl_5611[[#This Row],[Náklad]]</f>
        <v>7779</v>
      </c>
      <c r="F8" s="3">
        <v>4370</v>
      </c>
      <c r="G8" t="s">
        <v>21</v>
      </c>
      <c r="I8" t="str">
        <v>Mikina</v>
      </c>
      <c r="J8" s="3" t="str">
        <v>Základní</v>
      </c>
      <c r="K8" s="3">
        <v>10786</v>
      </c>
    </row>
    <row r="9" spans="1:15" x14ac:dyDescent="0.35">
      <c r="A9" t="s">
        <v>9</v>
      </c>
      <c r="B9" t="s">
        <v>16</v>
      </c>
      <c r="C9" t="s">
        <v>24</v>
      </c>
      <c r="D9" s="3">
        <v>13291</v>
      </c>
      <c r="E9" s="10">
        <f>Tbl_5611[[#This Row],[Tržba]]-Tbl_5611[[#This Row],[Náklad]]</f>
        <v>11155</v>
      </c>
      <c r="F9" s="3">
        <v>2136</v>
      </c>
      <c r="G9" t="s">
        <v>20</v>
      </c>
      <c r="I9" t="str">
        <v>Bunda</v>
      </c>
      <c r="J9" s="3" t="str">
        <v>Základní</v>
      </c>
      <c r="K9" s="3">
        <v>1979</v>
      </c>
    </row>
    <row r="10" spans="1:15" x14ac:dyDescent="0.35">
      <c r="A10" t="s">
        <v>9</v>
      </c>
      <c r="B10" t="s">
        <v>14</v>
      </c>
      <c r="C10" t="s">
        <v>24</v>
      </c>
      <c r="D10" s="3">
        <v>17582</v>
      </c>
      <c r="E10" s="10">
        <f>Tbl_5611[[#This Row],[Tržba]]-Tbl_5611[[#This Row],[Náklad]]</f>
        <v>7620</v>
      </c>
      <c r="F10" s="3">
        <v>9962</v>
      </c>
      <c r="G10" t="s">
        <v>19</v>
      </c>
      <c r="I10" t="str">
        <v>Kalhoty</v>
      </c>
      <c r="J10" s="3" t="str">
        <v>Prémiový</v>
      </c>
      <c r="K10" s="3">
        <v>5431</v>
      </c>
    </row>
    <row r="11" spans="1:15" x14ac:dyDescent="0.35">
      <c r="A11" t="s">
        <v>8</v>
      </c>
      <c r="B11" t="s">
        <v>16</v>
      </c>
      <c r="C11" t="s">
        <v>22</v>
      </c>
      <c r="D11" s="3">
        <v>5237</v>
      </c>
      <c r="E11" s="10">
        <f>Tbl_5611[[#This Row],[Tržba]]-Tbl_5611[[#This Row],[Náklad]]</f>
        <v>4357</v>
      </c>
      <c r="F11" s="3">
        <v>880</v>
      </c>
      <c r="G11" t="s">
        <v>21</v>
      </c>
      <c r="I11" t="str">
        <v>Bunda</v>
      </c>
      <c r="J11" s="3" t="str">
        <v>Základní</v>
      </c>
      <c r="K11" s="3">
        <v>702</v>
      </c>
    </row>
    <row r="12" spans="1:15" x14ac:dyDescent="0.35">
      <c r="A12" t="s">
        <v>7</v>
      </c>
      <c r="B12" t="s">
        <v>16</v>
      </c>
      <c r="C12" t="s">
        <v>22</v>
      </c>
      <c r="D12" s="3">
        <v>15055</v>
      </c>
      <c r="E12" s="10">
        <f>Tbl_5611[[#This Row],[Tržba]]-Tbl_5611[[#This Row],[Náklad]]</f>
        <v>7751</v>
      </c>
      <c r="F12" s="3">
        <v>7304</v>
      </c>
      <c r="G12" t="s">
        <v>19</v>
      </c>
      <c r="I12" t="str">
        <v>Bunda</v>
      </c>
      <c r="J12" s="3" t="str">
        <v>Základní</v>
      </c>
      <c r="K12" s="3">
        <v>4889</v>
      </c>
    </row>
    <row r="13" spans="1:15" x14ac:dyDescent="0.35">
      <c r="A13" t="s">
        <v>9</v>
      </c>
      <c r="B13" t="s">
        <v>14</v>
      </c>
      <c r="C13" t="s">
        <v>23</v>
      </c>
      <c r="D13" s="3">
        <v>14377</v>
      </c>
      <c r="E13" s="10">
        <f>Tbl_5611[[#This Row],[Tržba]]-Tbl_5611[[#This Row],[Náklad]]</f>
        <v>3591</v>
      </c>
      <c r="F13" s="3">
        <v>10786</v>
      </c>
      <c r="G13" t="s">
        <v>21</v>
      </c>
      <c r="I13" t="str">
        <v>Bunda</v>
      </c>
      <c r="J13" s="3" t="str">
        <v>Výprodej</v>
      </c>
      <c r="K13" s="3">
        <v>2441</v>
      </c>
    </row>
    <row r="14" spans="1:15" x14ac:dyDescent="0.35">
      <c r="A14" t="s">
        <v>11</v>
      </c>
      <c r="B14" t="s">
        <v>16</v>
      </c>
      <c r="C14" t="s">
        <v>24</v>
      </c>
      <c r="D14" s="3">
        <v>8430</v>
      </c>
      <c r="E14" s="10">
        <f>Tbl_5611[[#This Row],[Tržba]]-Tbl_5611[[#This Row],[Náklad]]</f>
        <v>7076</v>
      </c>
      <c r="F14" s="3">
        <v>1354</v>
      </c>
      <c r="G14" t="s">
        <v>20</v>
      </c>
      <c r="I14" t="str">
        <v>Tričko</v>
      </c>
      <c r="J14" s="3" t="str">
        <v>Výprodej</v>
      </c>
      <c r="K14" s="3">
        <v>697</v>
      </c>
    </row>
    <row r="15" spans="1:15" x14ac:dyDescent="0.35">
      <c r="A15" t="s">
        <v>8</v>
      </c>
      <c r="B15" t="s">
        <v>13</v>
      </c>
      <c r="C15" t="s">
        <v>24</v>
      </c>
      <c r="D15" s="3">
        <v>6355</v>
      </c>
      <c r="E15" s="10">
        <f>Tbl_5611[[#This Row],[Tržba]]-Tbl_5611[[#This Row],[Náklad]]</f>
        <v>2908</v>
      </c>
      <c r="F15" s="3">
        <v>3447</v>
      </c>
      <c r="G15" t="s">
        <v>21</v>
      </c>
      <c r="I15" t="str">
        <v>Tričko</v>
      </c>
      <c r="J15" s="3" t="str">
        <v>Prémiový</v>
      </c>
      <c r="K15" s="3">
        <v>2430</v>
      </c>
    </row>
    <row r="16" spans="1:15" x14ac:dyDescent="0.35">
      <c r="A16" t="s">
        <v>10</v>
      </c>
      <c r="B16" t="s">
        <v>17</v>
      </c>
      <c r="C16" t="s">
        <v>22</v>
      </c>
      <c r="D16" s="3">
        <v>7892</v>
      </c>
      <c r="E16" s="10">
        <f>Tbl_5611[[#This Row],[Tržba]]-Tbl_5611[[#This Row],[Náklad]]</f>
        <v>3343</v>
      </c>
      <c r="F16" s="3">
        <v>4549</v>
      </c>
      <c r="G16" t="s">
        <v>21</v>
      </c>
      <c r="I16" t="str">
        <v>Boty</v>
      </c>
      <c r="J16" s="3" t="str">
        <v>Základní</v>
      </c>
      <c r="K16" s="3">
        <v>3311</v>
      </c>
    </row>
    <row r="17" spans="1:11" x14ac:dyDescent="0.35">
      <c r="A17" t="s">
        <v>7</v>
      </c>
      <c r="B17" t="s">
        <v>17</v>
      </c>
      <c r="C17" t="s">
        <v>23</v>
      </c>
      <c r="D17" s="3">
        <v>14449</v>
      </c>
      <c r="E17" s="10">
        <f>Tbl_5611[[#This Row],[Tržba]]-Tbl_5611[[#This Row],[Náklad]]</f>
        <v>12470</v>
      </c>
      <c r="F17" s="3">
        <v>1979</v>
      </c>
      <c r="G17" t="s">
        <v>21</v>
      </c>
      <c r="I17" t="str">
        <v>Čepice</v>
      </c>
      <c r="J17" s="3" t="str">
        <v>Prémiový</v>
      </c>
      <c r="K17" s="3">
        <v>3411</v>
      </c>
    </row>
    <row r="18" spans="1:11" x14ac:dyDescent="0.35">
      <c r="A18" t="s">
        <v>11</v>
      </c>
      <c r="B18" t="s">
        <v>14</v>
      </c>
      <c r="C18" t="s">
        <v>24</v>
      </c>
      <c r="D18" s="3">
        <v>18591</v>
      </c>
      <c r="E18" s="10">
        <f>Tbl_5611[[#This Row],[Tržba]]-Tbl_5611[[#This Row],[Náklad]]</f>
        <v>14785</v>
      </c>
      <c r="F18" s="3">
        <v>3806</v>
      </c>
      <c r="G18" t="s">
        <v>21</v>
      </c>
      <c r="I18" t="str">
        <v>Čepice</v>
      </c>
      <c r="J18" s="3" t="str">
        <v>Výprodej</v>
      </c>
      <c r="K18" s="3">
        <v>6181</v>
      </c>
    </row>
    <row r="19" spans="1:11" x14ac:dyDescent="0.35">
      <c r="A19" t="s">
        <v>11</v>
      </c>
      <c r="B19" t="s">
        <v>15</v>
      </c>
      <c r="C19" t="s">
        <v>24</v>
      </c>
      <c r="D19" s="3">
        <v>13584</v>
      </c>
      <c r="E19" s="10">
        <f>Tbl_5611[[#This Row],[Tržba]]-Tbl_5611[[#This Row],[Náklad]]</f>
        <v>7293</v>
      </c>
      <c r="F19" s="3">
        <v>6291</v>
      </c>
      <c r="G19" t="s">
        <v>21</v>
      </c>
      <c r="I19" t="str">
        <v>Tričko</v>
      </c>
      <c r="J19" s="3" t="str">
        <v>Výprodej</v>
      </c>
      <c r="K19" s="3">
        <v>6965</v>
      </c>
    </row>
    <row r="20" spans="1:11" x14ac:dyDescent="0.35">
      <c r="A20" t="s">
        <v>10</v>
      </c>
      <c r="B20" t="s">
        <v>14</v>
      </c>
      <c r="C20" t="s">
        <v>23</v>
      </c>
      <c r="D20" s="3">
        <v>7553</v>
      </c>
      <c r="E20" s="10">
        <f>Tbl_5611[[#This Row],[Tržba]]-Tbl_5611[[#This Row],[Náklad]]</f>
        <v>2122</v>
      </c>
      <c r="F20" s="3">
        <v>5431</v>
      </c>
      <c r="G20" t="s">
        <v>19</v>
      </c>
      <c r="I20" t="str">
        <v>Kalhoty</v>
      </c>
      <c r="J20" s="3" t="str">
        <v>Výprodej</v>
      </c>
      <c r="K20" s="3">
        <v>5236</v>
      </c>
    </row>
    <row r="21" spans="1:11" x14ac:dyDescent="0.35">
      <c r="A21" t="s">
        <v>7</v>
      </c>
      <c r="B21" t="s">
        <v>15</v>
      </c>
      <c r="C21" t="s">
        <v>23</v>
      </c>
      <c r="D21" s="3">
        <v>3044</v>
      </c>
      <c r="E21" s="10">
        <f>Tbl_5611[[#This Row],[Tržba]]-Tbl_5611[[#This Row],[Náklad]]</f>
        <v>2342</v>
      </c>
      <c r="F21" s="3">
        <v>702</v>
      </c>
      <c r="G21" t="s">
        <v>21</v>
      </c>
      <c r="I21" t="str">
        <v>Bunda</v>
      </c>
      <c r="J21" s="3" t="str">
        <v>Základní</v>
      </c>
      <c r="K21" s="3">
        <v>11579</v>
      </c>
    </row>
    <row r="22" spans="1:11" x14ac:dyDescent="0.35">
      <c r="A22" t="s">
        <v>8</v>
      </c>
      <c r="B22" t="s">
        <v>17</v>
      </c>
      <c r="C22" t="s">
        <v>24</v>
      </c>
      <c r="D22" s="3">
        <v>11947</v>
      </c>
      <c r="E22" s="10">
        <f>Tbl_5611[[#This Row],[Tržba]]-Tbl_5611[[#This Row],[Náklad]]</f>
        <v>99</v>
      </c>
      <c r="F22" s="3">
        <v>11848</v>
      </c>
      <c r="G22" t="s">
        <v>21</v>
      </c>
      <c r="I22" t="str">
        <v>Mikina</v>
      </c>
      <c r="J22" s="3" t="str">
        <v>Základní</v>
      </c>
      <c r="K22" s="3">
        <v>12335</v>
      </c>
    </row>
    <row r="23" spans="1:11" x14ac:dyDescent="0.35">
      <c r="A23" t="s">
        <v>12</v>
      </c>
      <c r="B23" t="s">
        <v>14</v>
      </c>
      <c r="C23" t="s">
        <v>24</v>
      </c>
      <c r="D23" s="3">
        <v>13188</v>
      </c>
      <c r="E23" s="10">
        <f>Tbl_5611[[#This Row],[Tržba]]-Tbl_5611[[#This Row],[Náklad]]</f>
        <v>651</v>
      </c>
      <c r="F23" s="3">
        <v>12537</v>
      </c>
      <c r="G23" t="s">
        <v>20</v>
      </c>
      <c r="I23" t="str">
        <v>Bunda</v>
      </c>
      <c r="J23" s="3" t="str">
        <v>Základní</v>
      </c>
      <c r="K23" s="3">
        <v>1151</v>
      </c>
    </row>
    <row r="24" spans="1:11" x14ac:dyDescent="0.35">
      <c r="A24" t="s">
        <v>7</v>
      </c>
      <c r="B24" t="s">
        <v>18</v>
      </c>
      <c r="C24" t="s">
        <v>23</v>
      </c>
      <c r="D24" s="3">
        <v>9735</v>
      </c>
      <c r="E24" s="10">
        <f>Tbl_5611[[#This Row],[Tržba]]-Tbl_5611[[#This Row],[Náklad]]</f>
        <v>4846</v>
      </c>
      <c r="F24" s="3">
        <v>4889</v>
      </c>
      <c r="G24" t="s">
        <v>21</v>
      </c>
      <c r="I24" t="str">
        <v>Kalhoty</v>
      </c>
      <c r="J24" s="3" t="str">
        <v>Základní</v>
      </c>
      <c r="K24" s="3">
        <v>1987</v>
      </c>
    </row>
    <row r="25" spans="1:11" x14ac:dyDescent="0.35">
      <c r="A25" t="s">
        <v>10</v>
      </c>
      <c r="B25" t="s">
        <v>13</v>
      </c>
      <c r="C25" t="s">
        <v>24</v>
      </c>
      <c r="D25" s="3">
        <v>5488</v>
      </c>
      <c r="E25" s="10">
        <f>Tbl_5611[[#This Row],[Tržba]]-Tbl_5611[[#This Row],[Náklad]]</f>
        <v>2661</v>
      </c>
      <c r="F25" s="3">
        <v>2827</v>
      </c>
      <c r="G25" t="s">
        <v>20</v>
      </c>
      <c r="I25" t="str">
        <v>Bunda</v>
      </c>
      <c r="J25" s="3" t="str">
        <v>Výprodej</v>
      </c>
      <c r="K25" s="3">
        <v>10060</v>
      </c>
    </row>
    <row r="26" spans="1:11" x14ac:dyDescent="0.35">
      <c r="A26" t="s">
        <v>11</v>
      </c>
      <c r="B26" t="s">
        <v>16</v>
      </c>
      <c r="C26" t="s">
        <v>22</v>
      </c>
      <c r="D26" s="3">
        <v>11610</v>
      </c>
      <c r="E26" s="10">
        <f>Tbl_5611[[#This Row],[Tržba]]-Tbl_5611[[#This Row],[Náklad]]</f>
        <v>3106</v>
      </c>
      <c r="F26" s="3">
        <v>8504</v>
      </c>
      <c r="G26" t="s">
        <v>19</v>
      </c>
      <c r="I26" t="str">
        <v>Boty</v>
      </c>
      <c r="J26" s="3" t="str">
        <v>Prémiový</v>
      </c>
      <c r="K26" s="3">
        <v>1654</v>
      </c>
    </row>
    <row r="27" spans="1:11" x14ac:dyDescent="0.35">
      <c r="A27" t="s">
        <v>8</v>
      </c>
      <c r="B27" t="s">
        <v>15</v>
      </c>
      <c r="C27" t="s">
        <v>22</v>
      </c>
      <c r="D27" s="3">
        <v>19815</v>
      </c>
      <c r="E27" s="10">
        <f>Tbl_5611[[#This Row],[Tržba]]-Tbl_5611[[#This Row],[Náklad]]</f>
        <v>6219</v>
      </c>
      <c r="F27" s="3">
        <v>13596</v>
      </c>
      <c r="G27" t="s">
        <v>21</v>
      </c>
      <c r="I27" t="str">
        <v>Kalhoty</v>
      </c>
      <c r="J27" s="3" t="str">
        <v>Výprodej</v>
      </c>
      <c r="K27" s="3">
        <v>3038</v>
      </c>
    </row>
    <row r="28" spans="1:11" x14ac:dyDescent="0.35">
      <c r="A28" t="s">
        <v>7</v>
      </c>
      <c r="B28" t="s">
        <v>18</v>
      </c>
      <c r="C28" t="s">
        <v>23</v>
      </c>
      <c r="D28" s="3">
        <v>8277</v>
      </c>
      <c r="E28" s="10">
        <f>Tbl_5611[[#This Row],[Tržba]]-Tbl_5611[[#This Row],[Náklad]]</f>
        <v>5836</v>
      </c>
      <c r="F28" s="3">
        <v>2441</v>
      </c>
      <c r="G28" t="s">
        <v>20</v>
      </c>
      <c r="I28" t="str">
        <v>Kalhoty</v>
      </c>
      <c r="J28" s="3" t="str">
        <v>Výprodej</v>
      </c>
      <c r="K28" s="3">
        <v>11990</v>
      </c>
    </row>
    <row r="29" spans="1:11" x14ac:dyDescent="0.35">
      <c r="A29" t="s">
        <v>12</v>
      </c>
      <c r="B29" t="s">
        <v>16</v>
      </c>
      <c r="C29" t="s">
        <v>23</v>
      </c>
      <c r="D29" s="3">
        <v>14361</v>
      </c>
      <c r="E29" s="10">
        <f>Tbl_5611[[#This Row],[Tržba]]-Tbl_5611[[#This Row],[Náklad]]</f>
        <v>13664</v>
      </c>
      <c r="F29" s="3">
        <v>697</v>
      </c>
      <c r="G29" t="s">
        <v>20</v>
      </c>
      <c r="I29" t="str">
        <v>Bunda</v>
      </c>
      <c r="J29" s="3" t="str">
        <v>Základní</v>
      </c>
      <c r="K29" s="3">
        <v>6032</v>
      </c>
    </row>
    <row r="30" spans="1:11" x14ac:dyDescent="0.35">
      <c r="A30" t="s">
        <v>12</v>
      </c>
      <c r="B30" t="s">
        <v>16</v>
      </c>
      <c r="C30" t="s">
        <v>23</v>
      </c>
      <c r="D30" s="3">
        <v>13545</v>
      </c>
      <c r="E30" s="10">
        <f>Tbl_5611[[#This Row],[Tržba]]-Tbl_5611[[#This Row],[Náklad]]</f>
        <v>11115</v>
      </c>
      <c r="F30" s="3">
        <v>2430</v>
      </c>
      <c r="G30" t="s">
        <v>19</v>
      </c>
      <c r="I30" t="str">
        <v>Kalhoty</v>
      </c>
      <c r="J30" s="3" t="str">
        <v>Výprodej</v>
      </c>
      <c r="K30" s="3">
        <v>5687</v>
      </c>
    </row>
    <row r="31" spans="1:11" x14ac:dyDescent="0.35">
      <c r="A31" t="s">
        <v>9</v>
      </c>
      <c r="B31" t="s">
        <v>14</v>
      </c>
      <c r="C31" t="s">
        <v>22</v>
      </c>
      <c r="D31" s="3">
        <v>12274</v>
      </c>
      <c r="E31" s="10">
        <f>Tbl_5611[[#This Row],[Tržba]]-Tbl_5611[[#This Row],[Náklad]]</f>
        <v>723</v>
      </c>
      <c r="F31" s="3">
        <v>11551</v>
      </c>
      <c r="G31" t="s">
        <v>21</v>
      </c>
      <c r="I31" t="str">
        <v>Boty</v>
      </c>
      <c r="J31" s="3" t="str">
        <v>Základní</v>
      </c>
      <c r="K31" s="3">
        <v>3057</v>
      </c>
    </row>
    <row r="32" spans="1:11" x14ac:dyDescent="0.35">
      <c r="A32" t="s">
        <v>9</v>
      </c>
      <c r="B32" t="s">
        <v>16</v>
      </c>
      <c r="C32" t="s">
        <v>24</v>
      </c>
      <c r="D32" s="3">
        <v>15587</v>
      </c>
      <c r="E32" s="10">
        <f>Tbl_5611[[#This Row],[Tržba]]-Tbl_5611[[#This Row],[Náklad]]</f>
        <v>2547</v>
      </c>
      <c r="F32" s="3">
        <v>13040</v>
      </c>
      <c r="G32" t="s">
        <v>21</v>
      </c>
      <c r="I32" t="str">
        <v>Kalhoty</v>
      </c>
      <c r="J32" s="3" t="str">
        <v>Prémiový</v>
      </c>
      <c r="K32" s="3">
        <v>11038</v>
      </c>
    </row>
    <row r="33" spans="1:11" x14ac:dyDescent="0.35">
      <c r="A33" t="s">
        <v>10</v>
      </c>
      <c r="B33" t="s">
        <v>13</v>
      </c>
      <c r="C33" t="s">
        <v>22</v>
      </c>
      <c r="D33" s="3">
        <v>13815</v>
      </c>
      <c r="E33" s="10">
        <f>Tbl_5611[[#This Row],[Tržba]]-Tbl_5611[[#This Row],[Náklad]]</f>
        <v>3976</v>
      </c>
      <c r="F33" s="3">
        <v>9839</v>
      </c>
      <c r="G33" t="s">
        <v>20</v>
      </c>
      <c r="I33" t="str">
        <v>Bunda</v>
      </c>
      <c r="J33" s="3" t="str">
        <v>Výprodej</v>
      </c>
      <c r="K33" s="3">
        <v>4487</v>
      </c>
    </row>
    <row r="34" spans="1:11" x14ac:dyDescent="0.35">
      <c r="A34" t="s">
        <v>7</v>
      </c>
      <c r="B34" t="s">
        <v>18</v>
      </c>
      <c r="C34" t="s">
        <v>24</v>
      </c>
      <c r="D34" s="3">
        <v>12089</v>
      </c>
      <c r="E34" s="10">
        <f>Tbl_5611[[#This Row],[Tržba]]-Tbl_5611[[#This Row],[Náklad]]</f>
        <v>638</v>
      </c>
      <c r="F34" s="3">
        <v>11451</v>
      </c>
      <c r="G34" t="s">
        <v>21</v>
      </c>
      <c r="I34" t="str">
        <v>Bunda</v>
      </c>
      <c r="J34" s="3" t="str">
        <v>Prémiový</v>
      </c>
      <c r="K34" s="3">
        <v>11388</v>
      </c>
    </row>
    <row r="35" spans="1:11" x14ac:dyDescent="0.35">
      <c r="A35" t="s">
        <v>7</v>
      </c>
      <c r="B35" t="s">
        <v>16</v>
      </c>
      <c r="C35" t="s">
        <v>22</v>
      </c>
      <c r="D35" s="3">
        <v>19395</v>
      </c>
      <c r="E35" s="10">
        <f>Tbl_5611[[#This Row],[Tržba]]-Tbl_5611[[#This Row],[Náklad]]</f>
        <v>8638</v>
      </c>
      <c r="F35" s="3">
        <v>10757</v>
      </c>
      <c r="G35" t="s">
        <v>20</v>
      </c>
      <c r="J35" s="3"/>
      <c r="K35" s="3"/>
    </row>
    <row r="36" spans="1:11" x14ac:dyDescent="0.35">
      <c r="A36" t="s">
        <v>11</v>
      </c>
      <c r="B36" t="s">
        <v>14</v>
      </c>
      <c r="C36" t="s">
        <v>24</v>
      </c>
      <c r="D36" s="3">
        <v>16208</v>
      </c>
      <c r="E36" s="10">
        <f>Tbl_5611[[#This Row],[Tržba]]-Tbl_5611[[#This Row],[Náklad]]</f>
        <v>9291</v>
      </c>
      <c r="F36" s="3">
        <v>6917</v>
      </c>
      <c r="G36" t="s">
        <v>21</v>
      </c>
      <c r="J36" s="3"/>
      <c r="K36" s="3"/>
    </row>
    <row r="37" spans="1:11" x14ac:dyDescent="0.35">
      <c r="A37" t="s">
        <v>11</v>
      </c>
      <c r="B37" t="s">
        <v>13</v>
      </c>
      <c r="C37" t="s">
        <v>22</v>
      </c>
      <c r="D37" s="3">
        <v>17543</v>
      </c>
      <c r="E37" s="10">
        <f>Tbl_5611[[#This Row],[Tržba]]-Tbl_5611[[#This Row],[Náklad]]</f>
        <v>14764</v>
      </c>
      <c r="F37" s="3">
        <v>2779</v>
      </c>
      <c r="G37" t="s">
        <v>20</v>
      </c>
      <c r="J37" s="3"/>
      <c r="K37" s="3"/>
    </row>
    <row r="38" spans="1:11" x14ac:dyDescent="0.35">
      <c r="A38" t="s">
        <v>11</v>
      </c>
      <c r="B38" t="s">
        <v>17</v>
      </c>
      <c r="C38" t="s">
        <v>23</v>
      </c>
      <c r="D38" s="3">
        <v>6784</v>
      </c>
      <c r="E38" s="10">
        <f>Tbl_5611[[#This Row],[Tržba]]-Tbl_5611[[#This Row],[Náklad]]</f>
        <v>3473</v>
      </c>
      <c r="F38" s="3">
        <v>3311</v>
      </c>
      <c r="G38" t="s">
        <v>21</v>
      </c>
      <c r="J38" s="3"/>
      <c r="K38" s="3"/>
    </row>
    <row r="39" spans="1:11" x14ac:dyDescent="0.35">
      <c r="A39" t="s">
        <v>9</v>
      </c>
      <c r="B39" t="s">
        <v>18</v>
      </c>
      <c r="C39" t="s">
        <v>22</v>
      </c>
      <c r="D39" s="3">
        <v>14743</v>
      </c>
      <c r="E39" s="10">
        <f>Tbl_5611[[#This Row],[Tržba]]-Tbl_5611[[#This Row],[Náklad]]</f>
        <v>1605</v>
      </c>
      <c r="F39" s="3">
        <v>13138</v>
      </c>
      <c r="G39" t="s">
        <v>19</v>
      </c>
      <c r="J39" s="3"/>
      <c r="K39" s="3"/>
    </row>
    <row r="40" spans="1:11" x14ac:dyDescent="0.35">
      <c r="A40" t="s">
        <v>7</v>
      </c>
      <c r="B40" t="s">
        <v>16</v>
      </c>
      <c r="C40" t="s">
        <v>24</v>
      </c>
      <c r="D40" s="3">
        <v>10127</v>
      </c>
      <c r="E40" s="10">
        <f>Tbl_5611[[#This Row],[Tržba]]-Tbl_5611[[#This Row],[Náklad]]</f>
        <v>3081</v>
      </c>
      <c r="F40" s="3">
        <v>7046</v>
      </c>
      <c r="G40" t="s">
        <v>21</v>
      </c>
      <c r="J40" s="3"/>
      <c r="K40" s="3"/>
    </row>
    <row r="41" spans="1:11" x14ac:dyDescent="0.35">
      <c r="A41" t="s">
        <v>7</v>
      </c>
      <c r="B41" t="s">
        <v>14</v>
      </c>
      <c r="C41" t="s">
        <v>22</v>
      </c>
      <c r="D41" s="3">
        <v>13900</v>
      </c>
      <c r="E41" s="10">
        <f>Tbl_5611[[#This Row],[Tržba]]-Tbl_5611[[#This Row],[Náklad]]</f>
        <v>11414</v>
      </c>
      <c r="F41" s="3">
        <v>2486</v>
      </c>
      <c r="G41" t="s">
        <v>21</v>
      </c>
      <c r="J41" s="3"/>
      <c r="K41" s="3"/>
    </row>
    <row r="42" spans="1:11" x14ac:dyDescent="0.35">
      <c r="A42" t="s">
        <v>12</v>
      </c>
      <c r="B42" t="s">
        <v>17</v>
      </c>
      <c r="C42" t="s">
        <v>22</v>
      </c>
      <c r="D42" s="3">
        <v>8838</v>
      </c>
      <c r="E42" s="10">
        <f>Tbl_5611[[#This Row],[Tržba]]-Tbl_5611[[#This Row],[Náklad]]</f>
        <v>1117</v>
      </c>
      <c r="F42" s="3">
        <v>7721</v>
      </c>
      <c r="G42" t="s">
        <v>19</v>
      </c>
      <c r="J42" s="3"/>
      <c r="K42" s="3"/>
    </row>
    <row r="43" spans="1:11" x14ac:dyDescent="0.35">
      <c r="A43" t="s">
        <v>9</v>
      </c>
      <c r="B43" t="s">
        <v>17</v>
      </c>
      <c r="C43" t="s">
        <v>22</v>
      </c>
      <c r="D43" s="3">
        <v>11911</v>
      </c>
      <c r="E43" s="10">
        <f>Tbl_5611[[#This Row],[Tržba]]-Tbl_5611[[#This Row],[Náklad]]</f>
        <v>1662</v>
      </c>
      <c r="F43" s="3">
        <v>10249</v>
      </c>
      <c r="G43" t="s">
        <v>21</v>
      </c>
      <c r="J43" s="3"/>
      <c r="K43" s="3"/>
    </row>
    <row r="44" spans="1:11" x14ac:dyDescent="0.35">
      <c r="A44" t="s">
        <v>8</v>
      </c>
      <c r="B44" t="s">
        <v>15</v>
      </c>
      <c r="C44" t="s">
        <v>23</v>
      </c>
      <c r="D44" s="3">
        <v>4752</v>
      </c>
      <c r="E44" s="10">
        <f>Tbl_5611[[#This Row],[Tržba]]-Tbl_5611[[#This Row],[Náklad]]</f>
        <v>1341</v>
      </c>
      <c r="F44" s="3">
        <v>3411</v>
      </c>
      <c r="G44" t="s">
        <v>19</v>
      </c>
      <c r="J44" s="3"/>
      <c r="K44" s="3"/>
    </row>
    <row r="45" spans="1:11" x14ac:dyDescent="0.35">
      <c r="A45" t="s">
        <v>9</v>
      </c>
      <c r="B45" t="s">
        <v>13</v>
      </c>
      <c r="C45" t="s">
        <v>22</v>
      </c>
      <c r="D45" s="3">
        <v>10562</v>
      </c>
      <c r="E45" s="10">
        <f>Tbl_5611[[#This Row],[Tržba]]-Tbl_5611[[#This Row],[Náklad]]</f>
        <v>8328</v>
      </c>
      <c r="F45" s="3">
        <v>2234</v>
      </c>
      <c r="G45" t="s">
        <v>21</v>
      </c>
      <c r="J45" s="3"/>
      <c r="K45" s="3"/>
    </row>
    <row r="46" spans="1:11" x14ac:dyDescent="0.35">
      <c r="A46" t="s">
        <v>8</v>
      </c>
      <c r="B46" t="s">
        <v>16</v>
      </c>
      <c r="C46" t="s">
        <v>23</v>
      </c>
      <c r="D46" s="3">
        <v>18727</v>
      </c>
      <c r="E46" s="10">
        <f>Tbl_5611[[#This Row],[Tržba]]-Tbl_5611[[#This Row],[Náklad]]</f>
        <v>12546</v>
      </c>
      <c r="F46" s="3">
        <v>6181</v>
      </c>
      <c r="G46" t="s">
        <v>20</v>
      </c>
      <c r="J46" s="3"/>
      <c r="K46" s="3"/>
    </row>
    <row r="47" spans="1:11" x14ac:dyDescent="0.35">
      <c r="A47" t="s">
        <v>12</v>
      </c>
      <c r="B47" t="s">
        <v>14</v>
      </c>
      <c r="C47" t="s">
        <v>23</v>
      </c>
      <c r="D47" s="3">
        <v>9180</v>
      </c>
      <c r="E47" s="10">
        <f>Tbl_5611[[#This Row],[Tržba]]-Tbl_5611[[#This Row],[Náklad]]</f>
        <v>2215</v>
      </c>
      <c r="F47" s="3">
        <v>6965</v>
      </c>
      <c r="G47" t="s">
        <v>20</v>
      </c>
      <c r="J47" s="3"/>
      <c r="K47" s="3"/>
    </row>
    <row r="48" spans="1:11" x14ac:dyDescent="0.35">
      <c r="A48" t="s">
        <v>10</v>
      </c>
      <c r="B48" t="s">
        <v>15</v>
      </c>
      <c r="C48" t="s">
        <v>22</v>
      </c>
      <c r="D48" s="3">
        <v>19860</v>
      </c>
      <c r="E48" s="10">
        <f>Tbl_5611[[#This Row],[Tržba]]-Tbl_5611[[#This Row],[Náklad]]</f>
        <v>5491</v>
      </c>
      <c r="F48" s="3">
        <v>14369</v>
      </c>
      <c r="G48" t="s">
        <v>21</v>
      </c>
      <c r="J48" s="3"/>
      <c r="K48" s="3"/>
    </row>
    <row r="49" spans="1:11" x14ac:dyDescent="0.35">
      <c r="A49" t="s">
        <v>7</v>
      </c>
      <c r="B49" t="s">
        <v>13</v>
      </c>
      <c r="C49" t="s">
        <v>22</v>
      </c>
      <c r="D49" s="3">
        <v>18843</v>
      </c>
      <c r="E49" s="10">
        <f>Tbl_5611[[#This Row],[Tržba]]-Tbl_5611[[#This Row],[Náklad]]</f>
        <v>15694</v>
      </c>
      <c r="F49" s="3">
        <v>3149</v>
      </c>
      <c r="G49" t="s">
        <v>21</v>
      </c>
      <c r="J49" s="3"/>
      <c r="K49" s="3"/>
    </row>
    <row r="50" spans="1:11" x14ac:dyDescent="0.35">
      <c r="A50" t="s">
        <v>12</v>
      </c>
      <c r="B50" t="s">
        <v>15</v>
      </c>
      <c r="C50" t="s">
        <v>22</v>
      </c>
      <c r="D50" s="3">
        <v>11743</v>
      </c>
      <c r="E50" s="10">
        <f>Tbl_5611[[#This Row],[Tržba]]-Tbl_5611[[#This Row],[Náklad]]</f>
        <v>5484</v>
      </c>
      <c r="F50" s="3">
        <v>6259</v>
      </c>
      <c r="G50" t="s">
        <v>21</v>
      </c>
      <c r="J50" s="3"/>
      <c r="K50" s="3"/>
    </row>
    <row r="51" spans="1:11" x14ac:dyDescent="0.35">
      <c r="A51" t="s">
        <v>7</v>
      </c>
      <c r="B51" t="s">
        <v>18</v>
      </c>
      <c r="C51" t="s">
        <v>24</v>
      </c>
      <c r="D51" s="3">
        <v>7690</v>
      </c>
      <c r="E51" s="10">
        <f>Tbl_5611[[#This Row],[Tržba]]-Tbl_5611[[#This Row],[Náklad]]</f>
        <v>4805</v>
      </c>
      <c r="F51" s="3">
        <v>2885</v>
      </c>
      <c r="G51" t="s">
        <v>20</v>
      </c>
      <c r="J51" s="3"/>
    </row>
    <row r="52" spans="1:11" x14ac:dyDescent="0.35">
      <c r="A52" t="s">
        <v>11</v>
      </c>
      <c r="B52" t="s">
        <v>13</v>
      </c>
      <c r="C52" t="s">
        <v>22</v>
      </c>
      <c r="D52" s="3">
        <v>11611</v>
      </c>
      <c r="E52" s="10">
        <f>Tbl_5611[[#This Row],[Tržba]]-Tbl_5611[[#This Row],[Náklad]]</f>
        <v>4406</v>
      </c>
      <c r="F52" s="3">
        <v>7205</v>
      </c>
      <c r="G52" t="s">
        <v>21</v>
      </c>
      <c r="J52" s="3"/>
    </row>
    <row r="53" spans="1:11" x14ac:dyDescent="0.35">
      <c r="A53" t="s">
        <v>10</v>
      </c>
      <c r="B53" t="s">
        <v>13</v>
      </c>
      <c r="C53" t="s">
        <v>23</v>
      </c>
      <c r="D53" s="3">
        <v>12222</v>
      </c>
      <c r="E53" s="10">
        <f>Tbl_5611[[#This Row],[Tržba]]-Tbl_5611[[#This Row],[Náklad]]</f>
        <v>6986</v>
      </c>
      <c r="F53" s="3">
        <v>5236</v>
      </c>
      <c r="G53" t="s">
        <v>20</v>
      </c>
      <c r="J53" s="3"/>
    </row>
    <row r="54" spans="1:11" x14ac:dyDescent="0.35">
      <c r="A54" t="s">
        <v>10</v>
      </c>
      <c r="B54" t="s">
        <v>16</v>
      </c>
      <c r="C54" t="s">
        <v>22</v>
      </c>
      <c r="D54" s="3">
        <v>2789</v>
      </c>
      <c r="E54" s="10">
        <f>Tbl_5611[[#This Row],[Tržba]]-Tbl_5611[[#This Row],[Náklad]]</f>
        <v>487</v>
      </c>
      <c r="F54" s="3">
        <v>2302</v>
      </c>
      <c r="G54" t="s">
        <v>19</v>
      </c>
      <c r="J54" s="3"/>
    </row>
    <row r="55" spans="1:11" x14ac:dyDescent="0.35">
      <c r="A55" t="s">
        <v>12</v>
      </c>
      <c r="B55" t="s">
        <v>13</v>
      </c>
      <c r="C55" t="s">
        <v>24</v>
      </c>
      <c r="D55" s="3">
        <v>10123</v>
      </c>
      <c r="E55" s="10">
        <f>Tbl_5611[[#This Row],[Tržba]]-Tbl_5611[[#This Row],[Náklad]]</f>
        <v>1468</v>
      </c>
      <c r="F55" s="3">
        <v>8655</v>
      </c>
      <c r="G55" t="s">
        <v>20</v>
      </c>
      <c r="J55" s="3"/>
    </row>
    <row r="56" spans="1:11" x14ac:dyDescent="0.35">
      <c r="A56" t="s">
        <v>10</v>
      </c>
      <c r="B56" t="s">
        <v>15</v>
      </c>
      <c r="C56" t="s">
        <v>22</v>
      </c>
      <c r="D56" s="3">
        <v>11308</v>
      </c>
      <c r="E56" s="10">
        <f>Tbl_5611[[#This Row],[Tržba]]-Tbl_5611[[#This Row],[Náklad]]</f>
        <v>2688</v>
      </c>
      <c r="F56" s="3">
        <v>8620</v>
      </c>
      <c r="G56" t="s">
        <v>20</v>
      </c>
      <c r="J56" s="3"/>
    </row>
    <row r="57" spans="1:11" x14ac:dyDescent="0.35">
      <c r="A57" t="s">
        <v>8</v>
      </c>
      <c r="B57" t="s">
        <v>13</v>
      </c>
      <c r="C57" t="s">
        <v>24</v>
      </c>
      <c r="D57" s="3">
        <v>9507</v>
      </c>
      <c r="E57" s="10">
        <f>Tbl_5611[[#This Row],[Tržba]]-Tbl_5611[[#This Row],[Náklad]]</f>
        <v>2391</v>
      </c>
      <c r="F57" s="3">
        <v>7116</v>
      </c>
      <c r="G57" t="s">
        <v>19</v>
      </c>
      <c r="J57" s="3"/>
    </row>
    <row r="58" spans="1:11" x14ac:dyDescent="0.35">
      <c r="A58" t="s">
        <v>10</v>
      </c>
      <c r="B58" t="s">
        <v>16</v>
      </c>
      <c r="C58" t="s">
        <v>24</v>
      </c>
      <c r="D58" s="3">
        <v>14757</v>
      </c>
      <c r="E58" s="10">
        <f>Tbl_5611[[#This Row],[Tržba]]-Tbl_5611[[#This Row],[Náklad]]</f>
        <v>4917</v>
      </c>
      <c r="F58" s="3">
        <v>9840</v>
      </c>
      <c r="G58" t="s">
        <v>20</v>
      </c>
      <c r="J58" s="3"/>
    </row>
    <row r="59" spans="1:11" x14ac:dyDescent="0.35">
      <c r="A59" t="s">
        <v>7</v>
      </c>
      <c r="B59" t="s">
        <v>16</v>
      </c>
      <c r="C59" t="s">
        <v>22</v>
      </c>
      <c r="D59" s="3">
        <v>14986</v>
      </c>
      <c r="E59" s="10">
        <f>Tbl_5611[[#This Row],[Tržba]]-Tbl_5611[[#This Row],[Náklad]]</f>
        <v>10075</v>
      </c>
      <c r="F59" s="3">
        <v>4911</v>
      </c>
      <c r="G59" t="s">
        <v>21</v>
      </c>
      <c r="J59" s="3"/>
    </row>
    <row r="60" spans="1:11" x14ac:dyDescent="0.35">
      <c r="A60" t="s">
        <v>7</v>
      </c>
      <c r="B60" t="s">
        <v>18</v>
      </c>
      <c r="C60" t="s">
        <v>23</v>
      </c>
      <c r="D60" s="3">
        <v>17146</v>
      </c>
      <c r="E60" s="10">
        <f>Tbl_5611[[#This Row],[Tržba]]-Tbl_5611[[#This Row],[Náklad]]</f>
        <v>5567</v>
      </c>
      <c r="F60" s="3">
        <v>11579</v>
      </c>
      <c r="G60" t="s">
        <v>21</v>
      </c>
      <c r="J60" s="3"/>
    </row>
    <row r="61" spans="1:11" x14ac:dyDescent="0.35">
      <c r="A61" t="s">
        <v>7</v>
      </c>
      <c r="B61" t="s">
        <v>15</v>
      </c>
      <c r="C61" t="s">
        <v>24</v>
      </c>
      <c r="D61" s="3">
        <v>14575</v>
      </c>
      <c r="E61" s="10">
        <f>Tbl_5611[[#This Row],[Tržba]]-Tbl_5611[[#This Row],[Náklad]]</f>
        <v>11436</v>
      </c>
      <c r="F61" s="3">
        <v>3139</v>
      </c>
      <c r="G61" t="s">
        <v>20</v>
      </c>
      <c r="J61" s="3"/>
    </row>
    <row r="62" spans="1:11" x14ac:dyDescent="0.35">
      <c r="A62" t="s">
        <v>7</v>
      </c>
      <c r="B62" t="s">
        <v>17</v>
      </c>
      <c r="C62" t="s">
        <v>22</v>
      </c>
      <c r="D62" s="3">
        <v>9708</v>
      </c>
      <c r="E62" s="10">
        <f>Tbl_5611[[#This Row],[Tržba]]-Tbl_5611[[#This Row],[Náklad]]</f>
        <v>881</v>
      </c>
      <c r="F62" s="3">
        <v>8827</v>
      </c>
      <c r="G62" t="s">
        <v>21</v>
      </c>
      <c r="J62" s="3"/>
    </row>
    <row r="63" spans="1:11" x14ac:dyDescent="0.35">
      <c r="A63" t="s">
        <v>8</v>
      </c>
      <c r="B63" t="s">
        <v>17</v>
      </c>
      <c r="C63" t="s">
        <v>22</v>
      </c>
      <c r="D63" s="3">
        <v>16871</v>
      </c>
      <c r="E63" s="10">
        <f>Tbl_5611[[#This Row],[Tržba]]-Tbl_5611[[#This Row],[Náklad]]</f>
        <v>10693</v>
      </c>
      <c r="F63" s="3">
        <v>6178</v>
      </c>
      <c r="G63" t="s">
        <v>20</v>
      </c>
      <c r="J63" s="3"/>
    </row>
    <row r="64" spans="1:11" x14ac:dyDescent="0.35">
      <c r="A64" t="s">
        <v>9</v>
      </c>
      <c r="B64" t="s">
        <v>13</v>
      </c>
      <c r="C64" t="s">
        <v>23</v>
      </c>
      <c r="D64" s="3">
        <v>14893</v>
      </c>
      <c r="E64" s="10">
        <f>Tbl_5611[[#This Row],[Tržba]]-Tbl_5611[[#This Row],[Náklad]]</f>
        <v>2558</v>
      </c>
      <c r="F64" s="3">
        <v>12335</v>
      </c>
      <c r="G64" t="s">
        <v>21</v>
      </c>
      <c r="J64" s="3"/>
    </row>
    <row r="65" spans="1:10" x14ac:dyDescent="0.35">
      <c r="A65" t="s">
        <v>11</v>
      </c>
      <c r="B65" t="s">
        <v>18</v>
      </c>
      <c r="C65" t="s">
        <v>24</v>
      </c>
      <c r="D65" s="3">
        <v>13668</v>
      </c>
      <c r="E65" s="10">
        <f>Tbl_5611[[#This Row],[Tržba]]-Tbl_5611[[#This Row],[Náklad]]</f>
        <v>584</v>
      </c>
      <c r="F65" s="3">
        <v>13084</v>
      </c>
      <c r="G65" t="s">
        <v>21</v>
      </c>
      <c r="J65" s="3"/>
    </row>
    <row r="66" spans="1:10" x14ac:dyDescent="0.35">
      <c r="A66" t="s">
        <v>12</v>
      </c>
      <c r="B66" t="s">
        <v>14</v>
      </c>
      <c r="C66" t="s">
        <v>24</v>
      </c>
      <c r="D66" s="3">
        <v>9387</v>
      </c>
      <c r="E66" s="10">
        <f>Tbl_5611[[#This Row],[Tržba]]-Tbl_5611[[#This Row],[Náklad]]</f>
        <v>6838</v>
      </c>
      <c r="F66" s="3">
        <v>2549</v>
      </c>
      <c r="G66" t="s">
        <v>20</v>
      </c>
      <c r="J66" s="3"/>
    </row>
    <row r="67" spans="1:10" x14ac:dyDescent="0.35">
      <c r="A67" t="s">
        <v>7</v>
      </c>
      <c r="B67" t="s">
        <v>13</v>
      </c>
      <c r="C67" t="s">
        <v>22</v>
      </c>
      <c r="D67" s="3">
        <v>6603</v>
      </c>
      <c r="E67" s="10">
        <f>Tbl_5611[[#This Row],[Tržba]]-Tbl_5611[[#This Row],[Náklad]]</f>
        <v>680</v>
      </c>
      <c r="F67" s="3">
        <v>5923</v>
      </c>
      <c r="G67" t="s">
        <v>21</v>
      </c>
      <c r="J67" s="3"/>
    </row>
    <row r="68" spans="1:10" x14ac:dyDescent="0.35">
      <c r="A68" t="s">
        <v>10</v>
      </c>
      <c r="B68" t="s">
        <v>18</v>
      </c>
      <c r="C68" t="s">
        <v>22</v>
      </c>
      <c r="D68" s="3">
        <v>15089</v>
      </c>
      <c r="E68" s="10">
        <f>Tbl_5611[[#This Row],[Tržba]]-Tbl_5611[[#This Row],[Náklad]]</f>
        <v>3051</v>
      </c>
      <c r="F68" s="3">
        <v>12038</v>
      </c>
      <c r="G68" t="s">
        <v>20</v>
      </c>
      <c r="J68" s="3"/>
    </row>
    <row r="69" spans="1:10" x14ac:dyDescent="0.35">
      <c r="A69" t="s">
        <v>7</v>
      </c>
      <c r="B69" t="s">
        <v>15</v>
      </c>
      <c r="C69" t="s">
        <v>23</v>
      </c>
      <c r="D69" s="3">
        <v>19992</v>
      </c>
      <c r="E69" s="10">
        <f>Tbl_5611[[#This Row],[Tržba]]-Tbl_5611[[#This Row],[Náklad]]</f>
        <v>18841</v>
      </c>
      <c r="F69" s="3">
        <v>1151</v>
      </c>
      <c r="G69" t="s">
        <v>21</v>
      </c>
      <c r="J69" s="3"/>
    </row>
    <row r="70" spans="1:10" x14ac:dyDescent="0.35">
      <c r="A70" t="s">
        <v>10</v>
      </c>
      <c r="B70" t="s">
        <v>15</v>
      </c>
      <c r="C70" t="s">
        <v>23</v>
      </c>
      <c r="D70" s="3">
        <v>7658</v>
      </c>
      <c r="E70" s="10">
        <f>Tbl_5611[[#This Row],[Tržba]]-Tbl_5611[[#This Row],[Náklad]]</f>
        <v>5671</v>
      </c>
      <c r="F70" s="3">
        <v>1987</v>
      </c>
      <c r="G70" t="s">
        <v>21</v>
      </c>
      <c r="J70" s="3"/>
    </row>
    <row r="71" spans="1:10" x14ac:dyDescent="0.35">
      <c r="A71" t="s">
        <v>11</v>
      </c>
      <c r="B71" t="s">
        <v>15</v>
      </c>
      <c r="C71" t="s">
        <v>24</v>
      </c>
      <c r="D71" s="3">
        <v>10748</v>
      </c>
      <c r="E71" s="10">
        <f>Tbl_5611[[#This Row],[Tržba]]-Tbl_5611[[#This Row],[Náklad]]</f>
        <v>325</v>
      </c>
      <c r="F71" s="3">
        <v>10423</v>
      </c>
      <c r="G71" t="s">
        <v>19</v>
      </c>
      <c r="J71" s="3"/>
    </row>
    <row r="72" spans="1:10" x14ac:dyDescent="0.35">
      <c r="A72" t="s">
        <v>11</v>
      </c>
      <c r="B72" t="s">
        <v>15</v>
      </c>
      <c r="C72" t="s">
        <v>24</v>
      </c>
      <c r="D72" s="3">
        <v>7900</v>
      </c>
      <c r="E72" s="10">
        <f>Tbl_5611[[#This Row],[Tržba]]-Tbl_5611[[#This Row],[Náklad]]</f>
        <v>767</v>
      </c>
      <c r="F72" s="3">
        <v>7133</v>
      </c>
      <c r="G72" t="s">
        <v>19</v>
      </c>
      <c r="J72" s="3"/>
    </row>
    <row r="73" spans="1:10" x14ac:dyDescent="0.35">
      <c r="A73" t="s">
        <v>11</v>
      </c>
      <c r="B73" t="s">
        <v>15</v>
      </c>
      <c r="C73" t="s">
        <v>22</v>
      </c>
      <c r="D73" s="3">
        <v>12238</v>
      </c>
      <c r="E73" s="10">
        <f>Tbl_5611[[#This Row],[Tržba]]-Tbl_5611[[#This Row],[Náklad]]</f>
        <v>1864</v>
      </c>
      <c r="F73" s="3">
        <v>10374</v>
      </c>
      <c r="G73" t="s">
        <v>20</v>
      </c>
      <c r="J73" s="3"/>
    </row>
    <row r="74" spans="1:10" x14ac:dyDescent="0.35">
      <c r="A74" t="s">
        <v>10</v>
      </c>
      <c r="B74" t="s">
        <v>18</v>
      </c>
      <c r="C74" t="s">
        <v>24</v>
      </c>
      <c r="D74" s="3">
        <v>15651</v>
      </c>
      <c r="E74" s="10">
        <f>Tbl_5611[[#This Row],[Tržba]]-Tbl_5611[[#This Row],[Náklad]]</f>
        <v>12924</v>
      </c>
      <c r="F74" s="3">
        <v>2727</v>
      </c>
      <c r="G74" t="s">
        <v>19</v>
      </c>
      <c r="J74" s="3"/>
    </row>
    <row r="75" spans="1:10" x14ac:dyDescent="0.35">
      <c r="A75" t="s">
        <v>7</v>
      </c>
      <c r="B75" t="s">
        <v>18</v>
      </c>
      <c r="C75" t="s">
        <v>23</v>
      </c>
      <c r="D75" s="3">
        <v>19139</v>
      </c>
      <c r="E75" s="10">
        <f>Tbl_5611[[#This Row],[Tržba]]-Tbl_5611[[#This Row],[Náklad]]</f>
        <v>9079</v>
      </c>
      <c r="F75" s="3">
        <v>10060</v>
      </c>
      <c r="G75" t="s">
        <v>20</v>
      </c>
      <c r="J75" s="3"/>
    </row>
    <row r="76" spans="1:10" x14ac:dyDescent="0.35">
      <c r="A76" t="s">
        <v>11</v>
      </c>
      <c r="B76" t="s">
        <v>16</v>
      </c>
      <c r="C76" t="s">
        <v>23</v>
      </c>
      <c r="D76" s="3">
        <v>4300</v>
      </c>
      <c r="E76" s="10">
        <f>Tbl_5611[[#This Row],[Tržba]]-Tbl_5611[[#This Row],[Náklad]]</f>
        <v>2646</v>
      </c>
      <c r="F76" s="3">
        <v>1654</v>
      </c>
      <c r="G76" t="s">
        <v>19</v>
      </c>
      <c r="J76" s="3"/>
    </row>
    <row r="77" spans="1:10" x14ac:dyDescent="0.35">
      <c r="A77" t="s">
        <v>8</v>
      </c>
      <c r="B77" t="s">
        <v>17</v>
      </c>
      <c r="C77" t="s">
        <v>22</v>
      </c>
      <c r="D77" s="3">
        <v>5352</v>
      </c>
      <c r="E77" s="10">
        <f>Tbl_5611[[#This Row],[Tržba]]-Tbl_5611[[#This Row],[Náklad]]</f>
        <v>353</v>
      </c>
      <c r="F77" s="3">
        <v>4999</v>
      </c>
      <c r="G77" t="s">
        <v>21</v>
      </c>
      <c r="J77" s="3"/>
    </row>
    <row r="78" spans="1:10" x14ac:dyDescent="0.35">
      <c r="A78" t="s">
        <v>10</v>
      </c>
      <c r="B78" t="s">
        <v>15</v>
      </c>
      <c r="C78" t="s">
        <v>23</v>
      </c>
      <c r="D78" s="3">
        <v>6795</v>
      </c>
      <c r="E78" s="10">
        <f>Tbl_5611[[#This Row],[Tržba]]-Tbl_5611[[#This Row],[Náklad]]</f>
        <v>3757</v>
      </c>
      <c r="F78" s="3">
        <v>3038</v>
      </c>
      <c r="G78" t="s">
        <v>20</v>
      </c>
      <c r="J78" s="3"/>
    </row>
    <row r="79" spans="1:10" x14ac:dyDescent="0.35">
      <c r="A79" t="s">
        <v>10</v>
      </c>
      <c r="B79" t="s">
        <v>14</v>
      </c>
      <c r="C79" t="s">
        <v>23</v>
      </c>
      <c r="D79" s="3">
        <v>12683</v>
      </c>
      <c r="E79" s="10">
        <f>Tbl_5611[[#This Row],[Tržba]]-Tbl_5611[[#This Row],[Náklad]]</f>
        <v>693</v>
      </c>
      <c r="F79" s="3">
        <v>11990</v>
      </c>
      <c r="G79" t="s">
        <v>20</v>
      </c>
      <c r="J79" s="3"/>
    </row>
    <row r="80" spans="1:10" x14ac:dyDescent="0.35">
      <c r="A80" t="s">
        <v>7</v>
      </c>
      <c r="B80" t="s">
        <v>18</v>
      </c>
      <c r="C80" t="s">
        <v>23</v>
      </c>
      <c r="D80" s="3">
        <v>13374</v>
      </c>
      <c r="E80" s="10">
        <f>Tbl_5611[[#This Row],[Tržba]]-Tbl_5611[[#This Row],[Náklad]]</f>
        <v>7342</v>
      </c>
      <c r="F80" s="3">
        <v>6032</v>
      </c>
      <c r="G80" t="s">
        <v>21</v>
      </c>
      <c r="J80" s="3"/>
    </row>
    <row r="81" spans="1:10" x14ac:dyDescent="0.35">
      <c r="A81" t="s">
        <v>10</v>
      </c>
      <c r="B81" t="s">
        <v>14</v>
      </c>
      <c r="C81" t="s">
        <v>23</v>
      </c>
      <c r="D81" s="3">
        <v>18532</v>
      </c>
      <c r="E81" s="10">
        <f>Tbl_5611[[#This Row],[Tržba]]-Tbl_5611[[#This Row],[Náklad]]</f>
        <v>12845</v>
      </c>
      <c r="F81" s="3">
        <v>5687</v>
      </c>
      <c r="G81" t="s">
        <v>20</v>
      </c>
      <c r="J81" s="3"/>
    </row>
    <row r="82" spans="1:10" x14ac:dyDescent="0.35">
      <c r="A82" t="s">
        <v>10</v>
      </c>
      <c r="B82" t="s">
        <v>14</v>
      </c>
      <c r="C82" t="s">
        <v>22</v>
      </c>
      <c r="D82" s="3">
        <v>8302</v>
      </c>
      <c r="E82" s="10">
        <f>Tbl_5611[[#This Row],[Tržba]]-Tbl_5611[[#This Row],[Náklad]]</f>
        <v>2263</v>
      </c>
      <c r="F82" s="3">
        <v>6039</v>
      </c>
      <c r="G82" t="s">
        <v>20</v>
      </c>
      <c r="J82" s="3"/>
    </row>
    <row r="83" spans="1:10" x14ac:dyDescent="0.35">
      <c r="A83" t="s">
        <v>11</v>
      </c>
      <c r="B83" t="s">
        <v>14</v>
      </c>
      <c r="C83" t="s">
        <v>22</v>
      </c>
      <c r="D83" s="3">
        <v>10137</v>
      </c>
      <c r="E83" s="10">
        <f>Tbl_5611[[#This Row],[Tržba]]-Tbl_5611[[#This Row],[Náklad]]</f>
        <v>4301</v>
      </c>
      <c r="F83" s="3">
        <v>5836</v>
      </c>
      <c r="G83" t="s">
        <v>19</v>
      </c>
      <c r="J83" s="3"/>
    </row>
    <row r="84" spans="1:10" x14ac:dyDescent="0.35">
      <c r="A84" t="s">
        <v>7</v>
      </c>
      <c r="B84" t="s">
        <v>16</v>
      </c>
      <c r="C84" t="s">
        <v>24</v>
      </c>
      <c r="D84" s="3">
        <v>16086</v>
      </c>
      <c r="E84" s="10">
        <f>Tbl_5611[[#This Row],[Tržba]]-Tbl_5611[[#This Row],[Náklad]]</f>
        <v>2307</v>
      </c>
      <c r="F84" s="3">
        <v>13779</v>
      </c>
      <c r="G84" t="s">
        <v>20</v>
      </c>
      <c r="J84" s="3"/>
    </row>
    <row r="85" spans="1:10" x14ac:dyDescent="0.35">
      <c r="A85" t="s">
        <v>11</v>
      </c>
      <c r="B85" t="s">
        <v>18</v>
      </c>
      <c r="C85" t="s">
        <v>23</v>
      </c>
      <c r="D85" s="3">
        <v>4213</v>
      </c>
      <c r="E85" s="10">
        <f>Tbl_5611[[#This Row],[Tržba]]-Tbl_5611[[#This Row],[Náklad]]</f>
        <v>1156</v>
      </c>
      <c r="F85" s="3">
        <v>3057</v>
      </c>
      <c r="G85" t="s">
        <v>21</v>
      </c>
      <c r="J85" s="3"/>
    </row>
    <row r="86" spans="1:10" x14ac:dyDescent="0.35">
      <c r="A86" t="s">
        <v>11</v>
      </c>
      <c r="B86" t="s">
        <v>14</v>
      </c>
      <c r="C86" t="s">
        <v>24</v>
      </c>
      <c r="D86" s="3">
        <v>6092</v>
      </c>
      <c r="E86" s="10">
        <f>Tbl_5611[[#This Row],[Tržba]]-Tbl_5611[[#This Row],[Náklad]]</f>
        <v>4726</v>
      </c>
      <c r="F86" s="3">
        <v>1366</v>
      </c>
      <c r="G86" t="s">
        <v>19</v>
      </c>
      <c r="J86" s="3"/>
    </row>
    <row r="87" spans="1:10" x14ac:dyDescent="0.35">
      <c r="A87" t="s">
        <v>7</v>
      </c>
      <c r="B87" t="s">
        <v>15</v>
      </c>
      <c r="C87" t="s">
        <v>22</v>
      </c>
      <c r="D87" s="3">
        <v>16982</v>
      </c>
      <c r="E87" s="10">
        <f>Tbl_5611[[#This Row],[Tržba]]-Tbl_5611[[#This Row],[Náklad]]</f>
        <v>8959</v>
      </c>
      <c r="F87" s="3">
        <v>8023</v>
      </c>
      <c r="G87" t="s">
        <v>19</v>
      </c>
      <c r="J87" s="3"/>
    </row>
    <row r="88" spans="1:10" x14ac:dyDescent="0.35">
      <c r="A88" t="s">
        <v>12</v>
      </c>
      <c r="B88" t="s">
        <v>13</v>
      </c>
      <c r="C88" t="s">
        <v>22</v>
      </c>
      <c r="D88" s="3">
        <v>4680</v>
      </c>
      <c r="E88" s="10">
        <f>Tbl_5611[[#This Row],[Tržba]]-Tbl_5611[[#This Row],[Náklad]]</f>
        <v>1980</v>
      </c>
      <c r="F88" s="3">
        <v>2700</v>
      </c>
      <c r="G88" t="s">
        <v>21</v>
      </c>
      <c r="J88" s="3"/>
    </row>
    <row r="89" spans="1:10" x14ac:dyDescent="0.35">
      <c r="A89" t="s">
        <v>11</v>
      </c>
      <c r="B89" t="s">
        <v>14</v>
      </c>
      <c r="C89" t="s">
        <v>22</v>
      </c>
      <c r="D89" s="3">
        <v>14672</v>
      </c>
      <c r="E89" s="10">
        <f>Tbl_5611[[#This Row],[Tržba]]-Tbl_5611[[#This Row],[Náklad]]</f>
        <v>3736</v>
      </c>
      <c r="F89" s="3">
        <v>10936</v>
      </c>
      <c r="G89" t="s">
        <v>21</v>
      </c>
      <c r="J89" s="3"/>
    </row>
    <row r="90" spans="1:10" x14ac:dyDescent="0.35">
      <c r="A90" t="s">
        <v>8</v>
      </c>
      <c r="B90" t="s">
        <v>16</v>
      </c>
      <c r="C90" t="s">
        <v>22</v>
      </c>
      <c r="D90" s="3">
        <v>4407</v>
      </c>
      <c r="E90" s="10">
        <f>Tbl_5611[[#This Row],[Tržba]]-Tbl_5611[[#This Row],[Náklad]]</f>
        <v>946</v>
      </c>
      <c r="F90" s="3">
        <v>3461</v>
      </c>
      <c r="G90" t="s">
        <v>19</v>
      </c>
      <c r="J90" s="3"/>
    </row>
    <row r="91" spans="1:10" x14ac:dyDescent="0.35">
      <c r="A91" t="s">
        <v>8</v>
      </c>
      <c r="B91" t="s">
        <v>18</v>
      </c>
      <c r="C91" t="s">
        <v>22</v>
      </c>
      <c r="D91" s="3">
        <v>14707</v>
      </c>
      <c r="E91" s="10">
        <f>Tbl_5611[[#This Row],[Tržba]]-Tbl_5611[[#This Row],[Náklad]]</f>
        <v>8681</v>
      </c>
      <c r="F91" s="3">
        <v>6026</v>
      </c>
      <c r="G91" t="s">
        <v>20</v>
      </c>
      <c r="J91" s="3"/>
    </row>
    <row r="92" spans="1:10" x14ac:dyDescent="0.35">
      <c r="A92" t="s">
        <v>10</v>
      </c>
      <c r="B92" t="s">
        <v>16</v>
      </c>
      <c r="C92" t="s">
        <v>22</v>
      </c>
      <c r="D92" s="3">
        <v>12469</v>
      </c>
      <c r="E92" s="10">
        <f>Tbl_5611[[#This Row],[Tržba]]-Tbl_5611[[#This Row],[Náklad]]</f>
        <v>8796</v>
      </c>
      <c r="F92" s="3">
        <v>3673</v>
      </c>
      <c r="G92" t="s">
        <v>19</v>
      </c>
      <c r="J92" s="3"/>
    </row>
    <row r="93" spans="1:10" x14ac:dyDescent="0.35">
      <c r="A93" t="s">
        <v>8</v>
      </c>
      <c r="B93" t="s">
        <v>14</v>
      </c>
      <c r="C93" t="s">
        <v>22</v>
      </c>
      <c r="D93" s="3">
        <v>12461</v>
      </c>
      <c r="E93" s="10">
        <f>Tbl_5611[[#This Row],[Tržba]]-Tbl_5611[[#This Row],[Náklad]]</f>
        <v>9092</v>
      </c>
      <c r="F93" s="3">
        <v>3369</v>
      </c>
      <c r="G93" t="s">
        <v>21</v>
      </c>
      <c r="J93" s="3"/>
    </row>
    <row r="94" spans="1:10" x14ac:dyDescent="0.35">
      <c r="A94" t="s">
        <v>10</v>
      </c>
      <c r="B94" t="s">
        <v>18</v>
      </c>
      <c r="C94" t="s">
        <v>23</v>
      </c>
      <c r="D94" s="3">
        <v>17840</v>
      </c>
      <c r="E94" s="10">
        <f>Tbl_5611[[#This Row],[Tržba]]-Tbl_5611[[#This Row],[Náklad]]</f>
        <v>6802</v>
      </c>
      <c r="F94" s="3">
        <v>11038</v>
      </c>
      <c r="G94" t="s">
        <v>19</v>
      </c>
      <c r="J94" s="3"/>
    </row>
    <row r="95" spans="1:10" x14ac:dyDescent="0.35">
      <c r="A95" t="s">
        <v>12</v>
      </c>
      <c r="B95" t="s">
        <v>13</v>
      </c>
      <c r="C95" t="s">
        <v>24</v>
      </c>
      <c r="D95" s="3">
        <v>14492</v>
      </c>
      <c r="E95" s="10">
        <f>Tbl_5611[[#This Row],[Tržba]]-Tbl_5611[[#This Row],[Náklad]]</f>
        <v>5247</v>
      </c>
      <c r="F95" s="3">
        <v>9245</v>
      </c>
      <c r="G95" t="s">
        <v>21</v>
      </c>
      <c r="J95" s="3"/>
    </row>
    <row r="96" spans="1:10" x14ac:dyDescent="0.35">
      <c r="A96" t="s">
        <v>7</v>
      </c>
      <c r="B96" t="s">
        <v>14</v>
      </c>
      <c r="C96" t="s">
        <v>22</v>
      </c>
      <c r="D96" s="3">
        <v>6199</v>
      </c>
      <c r="E96" s="10">
        <f>Tbl_5611[[#This Row],[Tržba]]-Tbl_5611[[#This Row],[Náklad]]</f>
        <v>3817</v>
      </c>
      <c r="F96" s="3">
        <v>2382</v>
      </c>
      <c r="G96" t="s">
        <v>19</v>
      </c>
      <c r="J96" s="3"/>
    </row>
    <row r="97" spans="1:10" x14ac:dyDescent="0.35">
      <c r="A97" t="s">
        <v>7</v>
      </c>
      <c r="B97" t="s">
        <v>16</v>
      </c>
      <c r="C97" t="s">
        <v>23</v>
      </c>
      <c r="D97" s="3">
        <v>11266</v>
      </c>
      <c r="E97" s="10">
        <f>Tbl_5611[[#This Row],[Tržba]]-Tbl_5611[[#This Row],[Náklad]]</f>
        <v>6779</v>
      </c>
      <c r="F97" s="3">
        <v>4487</v>
      </c>
      <c r="G97" t="s">
        <v>20</v>
      </c>
      <c r="J97" s="3"/>
    </row>
    <row r="98" spans="1:10" x14ac:dyDescent="0.35">
      <c r="A98" t="s">
        <v>7</v>
      </c>
      <c r="B98" t="s">
        <v>17</v>
      </c>
      <c r="C98" t="s">
        <v>23</v>
      </c>
      <c r="D98" s="3">
        <v>13946</v>
      </c>
      <c r="E98" s="10">
        <f>Tbl_5611[[#This Row],[Tržba]]-Tbl_5611[[#This Row],[Náklad]]</f>
        <v>2558</v>
      </c>
      <c r="F98" s="3">
        <v>11388</v>
      </c>
      <c r="G98" t="s">
        <v>19</v>
      </c>
    </row>
    <row r="99" spans="1:10" x14ac:dyDescent="0.35">
      <c r="A99" t="s">
        <v>8</v>
      </c>
      <c r="B99" t="s">
        <v>15</v>
      </c>
      <c r="C99" t="s">
        <v>24</v>
      </c>
      <c r="D99" s="3">
        <v>12677</v>
      </c>
      <c r="E99" s="10">
        <f>Tbl_5611[[#This Row],[Tržba]]-Tbl_5611[[#This Row],[Náklad]]</f>
        <v>10959</v>
      </c>
      <c r="F99" s="3">
        <v>1718</v>
      </c>
      <c r="G99" t="s">
        <v>19</v>
      </c>
    </row>
    <row r="100" spans="1:10" x14ac:dyDescent="0.35">
      <c r="A100" t="s">
        <v>12</v>
      </c>
      <c r="B100" t="s">
        <v>16</v>
      </c>
      <c r="C100" t="s">
        <v>22</v>
      </c>
      <c r="D100" s="3">
        <v>9267</v>
      </c>
      <c r="E100" s="10">
        <f>Tbl_5611[[#This Row],[Tržba]]-Tbl_5611[[#This Row],[Náklad]]</f>
        <v>4032</v>
      </c>
      <c r="F100" s="3">
        <v>5235</v>
      </c>
      <c r="G100" t="s">
        <v>21</v>
      </c>
    </row>
    <row r="101" spans="1:10" x14ac:dyDescent="0.35">
      <c r="A101" t="s">
        <v>8</v>
      </c>
      <c r="B101" t="s">
        <v>18</v>
      </c>
      <c r="C101" t="s">
        <v>24</v>
      </c>
      <c r="D101" s="3">
        <v>11796</v>
      </c>
      <c r="E101" s="10">
        <f>Tbl_5611[[#This Row],[Tržba]]-Tbl_5611[[#This Row],[Náklad]]</f>
        <v>4748</v>
      </c>
      <c r="F101" s="3">
        <v>7048</v>
      </c>
      <c r="G101" t="s">
        <v>21</v>
      </c>
    </row>
  </sheetData>
  <dataValidations count="2">
    <dataValidation type="list" allowBlank="1" showInputMessage="1" showErrorMessage="1" sqref="K5" xr:uid="{23F9ACBD-53EF-44F3-B9C1-46904B4CAC85}">
      <formula1>$D$1:$F$1</formula1>
    </dataValidation>
    <dataValidation type="list" allowBlank="1" showInputMessage="1" showErrorMessage="1" sqref="I2" xr:uid="{0A67752A-73A8-47FA-8A91-113AE9E10922}">
      <formula1>$O$1:$O$3</formula1>
    </dataValidation>
  </dataValidations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87975-E8E4-4663-8978-B1B7B0CBE75E}">
  <dimension ref="A1:O103"/>
  <sheetViews>
    <sheetView workbookViewId="0">
      <selection activeCell="I8" sqref="I8"/>
    </sheetView>
  </sheetViews>
  <sheetFormatPr defaultRowHeight="14.5" x14ac:dyDescent="0.35"/>
  <cols>
    <col min="1" max="1" width="13.81640625" customWidth="1"/>
    <col min="2" max="2" width="23.36328125" bestFit="1" customWidth="1"/>
    <col min="3" max="5" width="13.81640625" customWidth="1"/>
    <col min="6" max="6" width="14.1796875" customWidth="1"/>
    <col min="7" max="7" width="13.81640625" customWidth="1"/>
    <col min="9" max="9" width="12.36328125" customWidth="1"/>
    <col min="10" max="10" width="23.36328125" bestFit="1" customWidth="1"/>
    <col min="11" max="15" width="12.90625" customWidth="1"/>
  </cols>
  <sheetData>
    <row r="1" spans="1:15" ht="15" thickBot="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2" t="s">
        <v>0</v>
      </c>
    </row>
    <row r="2" spans="1:15" x14ac:dyDescent="0.35">
      <c r="A2" t="s">
        <v>7</v>
      </c>
      <c r="B2" t="s">
        <v>13</v>
      </c>
      <c r="C2" s="3">
        <v>18379</v>
      </c>
      <c r="D2" s="4">
        <v>0.42</v>
      </c>
      <c r="E2" s="3">
        <v>3972</v>
      </c>
      <c r="F2" t="s">
        <v>19</v>
      </c>
      <c r="G2" t="s">
        <v>22</v>
      </c>
      <c r="I2" t="s">
        <v>10</v>
      </c>
    </row>
    <row r="3" spans="1:15" x14ac:dyDescent="0.35">
      <c r="A3" t="s">
        <v>8</v>
      </c>
      <c r="B3" t="s">
        <v>14</v>
      </c>
      <c r="C3" s="3">
        <v>3804</v>
      </c>
      <c r="D3" s="4">
        <v>0.4</v>
      </c>
      <c r="E3" s="3">
        <v>13075</v>
      </c>
      <c r="F3" t="s">
        <v>19</v>
      </c>
      <c r="G3" t="s">
        <v>23</v>
      </c>
      <c r="I3" t="s">
        <v>9</v>
      </c>
    </row>
    <row r="4" spans="1:15" x14ac:dyDescent="0.35">
      <c r="A4" t="s">
        <v>9</v>
      </c>
      <c r="B4" t="s">
        <v>14</v>
      </c>
      <c r="C4" s="3">
        <v>18737</v>
      </c>
      <c r="D4" s="4">
        <v>0.45</v>
      </c>
      <c r="E4" s="3">
        <v>7704</v>
      </c>
      <c r="F4" t="s">
        <v>19</v>
      </c>
      <c r="G4" t="s">
        <v>24</v>
      </c>
      <c r="I4" t="s">
        <v>8</v>
      </c>
    </row>
    <row r="5" spans="1:15" x14ac:dyDescent="0.35">
      <c r="A5" t="s">
        <v>8</v>
      </c>
      <c r="B5" t="s">
        <v>14</v>
      </c>
      <c r="C5" s="3">
        <v>14308</v>
      </c>
      <c r="D5" s="4">
        <v>0.3</v>
      </c>
      <c r="E5" s="3">
        <v>13484</v>
      </c>
      <c r="F5" t="s">
        <v>19</v>
      </c>
      <c r="G5" t="s">
        <v>22</v>
      </c>
    </row>
    <row r="6" spans="1:15" x14ac:dyDescent="0.35">
      <c r="A6" t="s">
        <v>8</v>
      </c>
      <c r="B6" t="s">
        <v>14</v>
      </c>
      <c r="C6" s="3">
        <v>7085</v>
      </c>
      <c r="D6" s="4">
        <v>0.44</v>
      </c>
      <c r="E6" s="3">
        <v>3643</v>
      </c>
      <c r="F6" t="s">
        <v>19</v>
      </c>
      <c r="G6" t="s">
        <v>22</v>
      </c>
    </row>
    <row r="7" spans="1:15" ht="15" thickBot="1" x14ac:dyDescent="0.4">
      <c r="A7" t="s">
        <v>10</v>
      </c>
      <c r="B7" t="s">
        <v>15</v>
      </c>
      <c r="C7" s="3">
        <v>18175</v>
      </c>
      <c r="D7" s="4">
        <v>0.59</v>
      </c>
      <c r="E7" s="3">
        <v>13800</v>
      </c>
      <c r="F7" t="s">
        <v>20</v>
      </c>
      <c r="G7" t="s">
        <v>23</v>
      </c>
      <c r="I7" s="2" t="s">
        <v>0</v>
      </c>
      <c r="J7" s="2" t="s">
        <v>1</v>
      </c>
      <c r="K7" s="5" t="s">
        <v>2</v>
      </c>
      <c r="L7" s="5" t="s">
        <v>3</v>
      </c>
      <c r="M7" s="5" t="s">
        <v>4</v>
      </c>
      <c r="N7" s="5" t="s">
        <v>5</v>
      </c>
      <c r="O7" s="5" t="s">
        <v>6</v>
      </c>
    </row>
    <row r="8" spans="1:15" x14ac:dyDescent="0.35">
      <c r="A8" t="s">
        <v>9</v>
      </c>
      <c r="B8" t="s">
        <v>16</v>
      </c>
      <c r="C8" s="3">
        <v>12149</v>
      </c>
      <c r="D8" s="4">
        <v>0.39</v>
      </c>
      <c r="E8" s="3">
        <v>4370</v>
      </c>
      <c r="F8" t="s">
        <v>21</v>
      </c>
      <c r="G8" t="s">
        <v>22</v>
      </c>
      <c r="I8" t="str" cm="1">
        <f t="array" ref="I8:O54">_xlfn._xlws.FILTER(Data7[],COUNTIFS(I2:I4,Data7[Produkt]))</f>
        <v>Čepice</v>
      </c>
      <c r="J8" t="str">
        <v>Praha 1, Václavské náměstí</v>
      </c>
      <c r="K8" s="3">
        <v>3804</v>
      </c>
      <c r="L8" s="4">
        <v>0.4</v>
      </c>
      <c r="M8" s="3">
        <v>13075</v>
      </c>
      <c r="N8" t="str">
        <v>Prémiový</v>
      </c>
      <c r="O8" t="str">
        <v>Doplňky</v>
      </c>
    </row>
    <row r="9" spans="1:15" x14ac:dyDescent="0.35">
      <c r="A9" t="s">
        <v>9</v>
      </c>
      <c r="B9" t="s">
        <v>16</v>
      </c>
      <c r="C9" s="3">
        <v>2136</v>
      </c>
      <c r="D9" s="4">
        <v>0.56000000000000005</v>
      </c>
      <c r="E9" s="3">
        <v>13291</v>
      </c>
      <c r="F9" t="s">
        <v>20</v>
      </c>
      <c r="G9" t="s">
        <v>24</v>
      </c>
      <c r="I9" t="str">
        <v>Mikina</v>
      </c>
      <c r="J9" t="str">
        <v>Praha 1, Václavské náměstí</v>
      </c>
      <c r="K9" s="3">
        <v>18737</v>
      </c>
      <c r="L9" s="4">
        <v>0.45</v>
      </c>
      <c r="M9" s="3">
        <v>7704</v>
      </c>
      <c r="N9" t="str">
        <v>Prémiový</v>
      </c>
      <c r="O9" t="str">
        <v>Obuv</v>
      </c>
    </row>
    <row r="10" spans="1:15" x14ac:dyDescent="0.35">
      <c r="A10" t="s">
        <v>9</v>
      </c>
      <c r="B10" t="s">
        <v>14</v>
      </c>
      <c r="C10" s="3">
        <v>17582</v>
      </c>
      <c r="D10" s="4">
        <v>0.37</v>
      </c>
      <c r="E10" s="3">
        <v>9962</v>
      </c>
      <c r="F10" t="s">
        <v>19</v>
      </c>
      <c r="G10" t="s">
        <v>24</v>
      </c>
      <c r="I10" t="str">
        <v>Čepice</v>
      </c>
      <c r="J10" t="str">
        <v>Praha 1, Václavské náměstí</v>
      </c>
      <c r="K10" s="3">
        <v>14308</v>
      </c>
      <c r="L10" s="4">
        <v>0.3</v>
      </c>
      <c r="M10" s="3">
        <v>13484</v>
      </c>
      <c r="N10" t="str">
        <v>Prémiový</v>
      </c>
      <c r="O10" t="str">
        <v>Oblečení</v>
      </c>
    </row>
    <row r="11" spans="1:15" x14ac:dyDescent="0.35">
      <c r="A11" t="s">
        <v>8</v>
      </c>
      <c r="B11" t="s">
        <v>16</v>
      </c>
      <c r="C11" s="3">
        <v>5237</v>
      </c>
      <c r="D11" s="4">
        <v>0.34</v>
      </c>
      <c r="E11" s="3">
        <v>880</v>
      </c>
      <c r="F11" t="s">
        <v>21</v>
      </c>
      <c r="G11" t="s">
        <v>22</v>
      </c>
      <c r="I11" t="str">
        <v>Čepice</v>
      </c>
      <c r="J11" t="str">
        <v>Praha 1, Václavské náměstí</v>
      </c>
      <c r="K11" s="3">
        <v>7085</v>
      </c>
      <c r="L11" s="4">
        <v>0.44</v>
      </c>
      <c r="M11" s="3">
        <v>3643</v>
      </c>
      <c r="N11" t="str">
        <v>Prémiový</v>
      </c>
      <c r="O11" t="str">
        <v>Oblečení</v>
      </c>
    </row>
    <row r="12" spans="1:15" x14ac:dyDescent="0.35">
      <c r="A12" t="s">
        <v>7</v>
      </c>
      <c r="B12" t="s">
        <v>16</v>
      </c>
      <c r="C12" s="3">
        <v>15055</v>
      </c>
      <c r="D12" s="4">
        <v>0.46</v>
      </c>
      <c r="E12" s="3">
        <v>7304</v>
      </c>
      <c r="F12" t="s">
        <v>19</v>
      </c>
      <c r="G12" t="s">
        <v>22</v>
      </c>
      <c r="I12" t="str">
        <v>Kalhoty</v>
      </c>
      <c r="J12" t="str">
        <v>Brno, Královo Pole</v>
      </c>
      <c r="K12" s="3">
        <v>18175</v>
      </c>
      <c r="L12" s="4">
        <v>0.59</v>
      </c>
      <c r="M12" s="3">
        <v>13800</v>
      </c>
      <c r="N12" t="str">
        <v>Výprodej</v>
      </c>
      <c r="O12" t="str">
        <v>Doplňky</v>
      </c>
    </row>
    <row r="13" spans="1:15" x14ac:dyDescent="0.35">
      <c r="A13" t="s">
        <v>9</v>
      </c>
      <c r="B13" t="s">
        <v>14</v>
      </c>
      <c r="C13" s="3">
        <v>14377</v>
      </c>
      <c r="D13" s="4">
        <v>0.47</v>
      </c>
      <c r="E13" s="3">
        <v>10786</v>
      </c>
      <c r="F13" t="s">
        <v>21</v>
      </c>
      <c r="G13" t="s">
        <v>23</v>
      </c>
      <c r="I13" t="str">
        <v>Mikina</v>
      </c>
      <c r="J13" t="str">
        <v>Brno, Česká</v>
      </c>
      <c r="K13" s="3">
        <v>12149</v>
      </c>
      <c r="L13" s="4">
        <v>0.39</v>
      </c>
      <c r="M13" s="3">
        <v>4370</v>
      </c>
      <c r="N13" t="str">
        <v>Základní</v>
      </c>
      <c r="O13" t="str">
        <v>Oblečení</v>
      </c>
    </row>
    <row r="14" spans="1:15" x14ac:dyDescent="0.35">
      <c r="A14" t="s">
        <v>11</v>
      </c>
      <c r="B14" t="s">
        <v>16</v>
      </c>
      <c r="C14" s="3">
        <v>1354</v>
      </c>
      <c r="D14" s="4">
        <v>0.55000000000000004</v>
      </c>
      <c r="E14" s="3">
        <v>8430</v>
      </c>
      <c r="F14" t="s">
        <v>20</v>
      </c>
      <c r="G14" t="s">
        <v>24</v>
      </c>
      <c r="I14" t="str">
        <v>Mikina</v>
      </c>
      <c r="J14" t="str">
        <v>Brno, Česká</v>
      </c>
      <c r="K14" s="3">
        <v>2136</v>
      </c>
      <c r="L14" s="4">
        <v>0.56000000000000005</v>
      </c>
      <c r="M14" s="3">
        <v>13291</v>
      </c>
      <c r="N14" t="str">
        <v>Výprodej</v>
      </c>
      <c r="O14" t="str">
        <v>Obuv</v>
      </c>
    </row>
    <row r="15" spans="1:15" x14ac:dyDescent="0.35">
      <c r="A15" t="s">
        <v>8</v>
      </c>
      <c r="B15" t="s">
        <v>13</v>
      </c>
      <c r="C15" s="3">
        <v>6355</v>
      </c>
      <c r="D15" s="4">
        <v>0.28999999999999998</v>
      </c>
      <c r="E15" s="3">
        <v>3447</v>
      </c>
      <c r="F15" t="s">
        <v>21</v>
      </c>
      <c r="G15" t="s">
        <v>24</v>
      </c>
      <c r="I15" t="str">
        <v>Mikina</v>
      </c>
      <c r="J15" t="str">
        <v>Praha 1, Václavské náměstí</v>
      </c>
      <c r="K15" s="3">
        <v>17582</v>
      </c>
      <c r="L15" s="4">
        <v>0.37</v>
      </c>
      <c r="M15" s="3">
        <v>9962</v>
      </c>
      <c r="N15" t="str">
        <v>Prémiový</v>
      </c>
      <c r="O15" t="str">
        <v>Obuv</v>
      </c>
    </row>
    <row r="16" spans="1:15" x14ac:dyDescent="0.35">
      <c r="A16" t="s">
        <v>10</v>
      </c>
      <c r="B16" t="s">
        <v>17</v>
      </c>
      <c r="C16" s="3">
        <v>7892</v>
      </c>
      <c r="D16" s="4">
        <v>0.4</v>
      </c>
      <c r="E16" s="3">
        <v>4549</v>
      </c>
      <c r="F16" t="s">
        <v>21</v>
      </c>
      <c r="G16" t="s">
        <v>22</v>
      </c>
      <c r="I16" t="str">
        <v>Čepice</v>
      </c>
      <c r="J16" t="str">
        <v>Brno, Česká</v>
      </c>
      <c r="K16" s="3">
        <v>5237</v>
      </c>
      <c r="L16" s="4">
        <v>0.34</v>
      </c>
      <c r="M16" s="3">
        <v>880</v>
      </c>
      <c r="N16" t="str">
        <v>Základní</v>
      </c>
      <c r="O16" t="str">
        <v>Oblečení</v>
      </c>
    </row>
    <row r="17" spans="1:15" x14ac:dyDescent="0.35">
      <c r="A17" t="s">
        <v>7</v>
      </c>
      <c r="B17" t="s">
        <v>17</v>
      </c>
      <c r="C17" s="3">
        <v>14449</v>
      </c>
      <c r="D17" s="4">
        <v>0.43</v>
      </c>
      <c r="E17" s="3">
        <v>1979</v>
      </c>
      <c r="F17" t="s">
        <v>21</v>
      </c>
      <c r="G17" t="s">
        <v>23</v>
      </c>
      <c r="I17" t="str">
        <v>Mikina</v>
      </c>
      <c r="J17" t="str">
        <v>Praha 1, Václavské náměstí</v>
      </c>
      <c r="K17" s="3">
        <v>14377</v>
      </c>
      <c r="L17" s="4">
        <v>0.47</v>
      </c>
      <c r="M17" s="3">
        <v>10786</v>
      </c>
      <c r="N17" t="str">
        <v>Základní</v>
      </c>
      <c r="O17" t="str">
        <v>Doplňky</v>
      </c>
    </row>
    <row r="18" spans="1:15" x14ac:dyDescent="0.35">
      <c r="A18" t="s">
        <v>11</v>
      </c>
      <c r="B18" t="s">
        <v>14</v>
      </c>
      <c r="C18" s="3">
        <v>18591</v>
      </c>
      <c r="D18" s="4">
        <v>0.51</v>
      </c>
      <c r="E18" s="3">
        <v>3806</v>
      </c>
      <c r="F18" t="s">
        <v>21</v>
      </c>
      <c r="G18" t="s">
        <v>24</v>
      </c>
      <c r="I18" t="str">
        <v>Čepice</v>
      </c>
      <c r="J18" t="str">
        <v>Ostrava, Poruba</v>
      </c>
      <c r="K18" s="3">
        <v>6355</v>
      </c>
      <c r="L18" s="4">
        <v>0.28999999999999998</v>
      </c>
      <c r="M18" s="3">
        <v>3447</v>
      </c>
      <c r="N18" t="str">
        <v>Základní</v>
      </c>
      <c r="O18" t="str">
        <v>Obuv</v>
      </c>
    </row>
    <row r="19" spans="1:15" x14ac:dyDescent="0.35">
      <c r="A19" t="s">
        <v>11</v>
      </c>
      <c r="B19" t="s">
        <v>15</v>
      </c>
      <c r="C19" s="3">
        <v>6291</v>
      </c>
      <c r="D19" s="4">
        <v>0.22</v>
      </c>
      <c r="E19" s="3">
        <v>13584</v>
      </c>
      <c r="F19" t="s">
        <v>21</v>
      </c>
      <c r="G19" t="s">
        <v>24</v>
      </c>
      <c r="I19" t="str">
        <v>Kalhoty</v>
      </c>
      <c r="J19" t="str">
        <v>Praha 5, Anděl</v>
      </c>
      <c r="K19" s="3">
        <v>7892</v>
      </c>
      <c r="L19" s="4">
        <v>0.4</v>
      </c>
      <c r="M19" s="3">
        <v>4549</v>
      </c>
      <c r="N19" t="str">
        <v>Základní</v>
      </c>
      <c r="O19" t="str">
        <v>Oblečení</v>
      </c>
    </row>
    <row r="20" spans="1:15" x14ac:dyDescent="0.35">
      <c r="A20" t="s">
        <v>10</v>
      </c>
      <c r="B20" t="s">
        <v>14</v>
      </c>
      <c r="C20" s="3">
        <v>5431</v>
      </c>
      <c r="D20" s="4">
        <v>0.6</v>
      </c>
      <c r="E20" s="3">
        <v>7553</v>
      </c>
      <c r="F20" t="s">
        <v>19</v>
      </c>
      <c r="G20" t="s">
        <v>23</v>
      </c>
      <c r="I20" t="str">
        <v>Kalhoty</v>
      </c>
      <c r="J20" t="str">
        <v>Praha 1, Václavské náměstí</v>
      </c>
      <c r="K20" s="3">
        <v>5431</v>
      </c>
      <c r="L20" s="4">
        <v>0.6</v>
      </c>
      <c r="M20" s="3">
        <v>7553</v>
      </c>
      <c r="N20" t="str">
        <v>Prémiový</v>
      </c>
      <c r="O20" t="str">
        <v>Doplňky</v>
      </c>
    </row>
    <row r="21" spans="1:15" x14ac:dyDescent="0.35">
      <c r="A21" t="s">
        <v>7</v>
      </c>
      <c r="B21" t="s">
        <v>15</v>
      </c>
      <c r="C21" s="3">
        <v>702</v>
      </c>
      <c r="D21" s="4">
        <v>0.39</v>
      </c>
      <c r="E21" s="3">
        <v>3044</v>
      </c>
      <c r="F21" t="s">
        <v>21</v>
      </c>
      <c r="G21" t="s">
        <v>23</v>
      </c>
      <c r="I21" t="str">
        <v>Čepice</v>
      </c>
      <c r="J21" t="str">
        <v>Praha 5, Anděl</v>
      </c>
      <c r="K21" s="3">
        <v>11947</v>
      </c>
      <c r="L21" s="4">
        <v>0.31</v>
      </c>
      <c r="M21" s="3">
        <v>11848</v>
      </c>
      <c r="N21" t="str">
        <v>Základní</v>
      </c>
      <c r="O21" t="str">
        <v>Obuv</v>
      </c>
    </row>
    <row r="22" spans="1:15" x14ac:dyDescent="0.35">
      <c r="A22" t="s">
        <v>8</v>
      </c>
      <c r="B22" t="s">
        <v>17</v>
      </c>
      <c r="C22" s="3">
        <v>11947</v>
      </c>
      <c r="D22" s="4">
        <v>0.31</v>
      </c>
      <c r="E22" s="3">
        <v>11848</v>
      </c>
      <c r="F22" t="s">
        <v>21</v>
      </c>
      <c r="G22" t="s">
        <v>24</v>
      </c>
      <c r="I22" t="str">
        <v>Kalhoty</v>
      </c>
      <c r="J22" t="str">
        <v>Ostrava, Poruba</v>
      </c>
      <c r="K22" s="3">
        <v>2827</v>
      </c>
      <c r="L22" s="4">
        <v>0.57999999999999996</v>
      </c>
      <c r="M22" s="3">
        <v>5488</v>
      </c>
      <c r="N22" t="str">
        <v>Výprodej</v>
      </c>
      <c r="O22" t="str">
        <v>Obuv</v>
      </c>
    </row>
    <row r="23" spans="1:15" x14ac:dyDescent="0.35">
      <c r="A23" t="s">
        <v>12</v>
      </c>
      <c r="B23" t="s">
        <v>14</v>
      </c>
      <c r="C23" s="3">
        <v>13188</v>
      </c>
      <c r="D23" s="4">
        <v>0.55000000000000004</v>
      </c>
      <c r="E23" s="3">
        <v>12537</v>
      </c>
      <c r="F23" t="s">
        <v>20</v>
      </c>
      <c r="G23" t="s">
        <v>24</v>
      </c>
      <c r="I23" t="str">
        <v>Čepice</v>
      </c>
      <c r="J23" t="str">
        <v>Brno, Královo Pole</v>
      </c>
      <c r="K23" s="3">
        <v>19815</v>
      </c>
      <c r="L23" s="4">
        <v>0.42</v>
      </c>
      <c r="M23" s="3">
        <v>13596</v>
      </c>
      <c r="N23" t="str">
        <v>Základní</v>
      </c>
      <c r="O23" t="str">
        <v>Oblečení</v>
      </c>
    </row>
    <row r="24" spans="1:15" x14ac:dyDescent="0.35">
      <c r="A24" t="s">
        <v>7</v>
      </c>
      <c r="B24" t="s">
        <v>18</v>
      </c>
      <c r="C24" s="3">
        <v>4889</v>
      </c>
      <c r="D24" s="4">
        <v>0.5</v>
      </c>
      <c r="E24" s="3">
        <v>9735</v>
      </c>
      <c r="F24" t="s">
        <v>21</v>
      </c>
      <c r="G24" t="s">
        <v>23</v>
      </c>
      <c r="I24" t="str">
        <v>Mikina</v>
      </c>
      <c r="J24" t="str">
        <v>Praha 1, Václavské náměstí</v>
      </c>
      <c r="K24" s="3">
        <v>12274</v>
      </c>
      <c r="L24" s="4">
        <v>0.32</v>
      </c>
      <c r="M24" s="3">
        <v>11551</v>
      </c>
      <c r="N24" t="str">
        <v>Základní</v>
      </c>
      <c r="O24" t="str">
        <v>Oblečení</v>
      </c>
    </row>
    <row r="25" spans="1:15" x14ac:dyDescent="0.35">
      <c r="A25" t="s">
        <v>10</v>
      </c>
      <c r="B25" t="s">
        <v>13</v>
      </c>
      <c r="C25" s="3">
        <v>2827</v>
      </c>
      <c r="D25" s="4">
        <v>0.57999999999999996</v>
      </c>
      <c r="E25" s="3">
        <v>5488</v>
      </c>
      <c r="F25" t="s">
        <v>20</v>
      </c>
      <c r="G25" t="s">
        <v>24</v>
      </c>
      <c r="I25" t="str">
        <v>Mikina</v>
      </c>
      <c r="J25" t="str">
        <v>Brno, Česká</v>
      </c>
      <c r="K25" s="3">
        <v>15587</v>
      </c>
      <c r="L25" s="4">
        <v>0.28000000000000003</v>
      </c>
      <c r="M25" s="3">
        <v>13040</v>
      </c>
      <c r="N25" t="str">
        <v>Základní</v>
      </c>
      <c r="O25" t="str">
        <v>Obuv</v>
      </c>
    </row>
    <row r="26" spans="1:15" x14ac:dyDescent="0.35">
      <c r="A26" t="s">
        <v>11</v>
      </c>
      <c r="B26" t="s">
        <v>16</v>
      </c>
      <c r="C26" s="3">
        <v>8504</v>
      </c>
      <c r="D26" s="4">
        <v>0.33</v>
      </c>
      <c r="E26" s="3">
        <v>11610</v>
      </c>
      <c r="F26" t="s">
        <v>19</v>
      </c>
      <c r="G26" t="s">
        <v>22</v>
      </c>
      <c r="I26" t="str">
        <v>Kalhoty</v>
      </c>
      <c r="J26" t="str">
        <v>Ostrava, Poruba</v>
      </c>
      <c r="K26" s="3">
        <v>9839</v>
      </c>
      <c r="L26" s="4">
        <v>0.31</v>
      </c>
      <c r="M26" s="3">
        <v>13815</v>
      </c>
      <c r="N26" t="str">
        <v>Výprodej</v>
      </c>
      <c r="O26" t="str">
        <v>Oblečení</v>
      </c>
    </row>
    <row r="27" spans="1:15" x14ac:dyDescent="0.35">
      <c r="A27" t="s">
        <v>8</v>
      </c>
      <c r="B27" t="s">
        <v>15</v>
      </c>
      <c r="C27" s="3">
        <v>19815</v>
      </c>
      <c r="D27" s="4">
        <v>0.42</v>
      </c>
      <c r="E27" s="3">
        <v>13596</v>
      </c>
      <c r="F27" t="s">
        <v>21</v>
      </c>
      <c r="G27" t="s">
        <v>22</v>
      </c>
      <c r="I27" t="str">
        <v>Mikina</v>
      </c>
      <c r="J27" t="str">
        <v>Plzeň, Americká</v>
      </c>
      <c r="K27" s="3">
        <v>14743</v>
      </c>
      <c r="L27" s="4">
        <v>0.23</v>
      </c>
      <c r="M27" s="3">
        <v>13138</v>
      </c>
      <c r="N27" t="str">
        <v>Prémiový</v>
      </c>
      <c r="O27" t="str">
        <v>Oblečení</v>
      </c>
    </row>
    <row r="28" spans="1:15" x14ac:dyDescent="0.35">
      <c r="A28" t="s">
        <v>7</v>
      </c>
      <c r="B28" t="s">
        <v>18</v>
      </c>
      <c r="C28" s="3">
        <v>8277</v>
      </c>
      <c r="D28" s="4">
        <v>0.43</v>
      </c>
      <c r="E28" s="3">
        <v>2441</v>
      </c>
      <c r="F28" t="s">
        <v>20</v>
      </c>
      <c r="G28" t="s">
        <v>23</v>
      </c>
      <c r="I28" t="str">
        <v>Mikina</v>
      </c>
      <c r="J28" t="str">
        <v>Praha 5, Anděl</v>
      </c>
      <c r="K28" s="3">
        <v>11911</v>
      </c>
      <c r="L28" s="4">
        <v>0.3</v>
      </c>
      <c r="M28" s="3">
        <v>10249</v>
      </c>
      <c r="N28" t="str">
        <v>Základní</v>
      </c>
      <c r="O28" t="str">
        <v>Oblečení</v>
      </c>
    </row>
    <row r="29" spans="1:15" x14ac:dyDescent="0.35">
      <c r="A29" t="s">
        <v>12</v>
      </c>
      <c r="B29" t="s">
        <v>16</v>
      </c>
      <c r="C29" s="3">
        <v>697</v>
      </c>
      <c r="D29" s="4">
        <v>0.59</v>
      </c>
      <c r="E29" s="3">
        <v>14361</v>
      </c>
      <c r="F29" t="s">
        <v>20</v>
      </c>
      <c r="G29" t="s">
        <v>23</v>
      </c>
      <c r="I29" t="str">
        <v>Čepice</v>
      </c>
      <c r="J29" t="str">
        <v>Brno, Královo Pole</v>
      </c>
      <c r="K29" s="3">
        <v>3411</v>
      </c>
      <c r="L29" s="4">
        <v>0.32</v>
      </c>
      <c r="M29" s="3">
        <v>4752</v>
      </c>
      <c r="N29" t="str">
        <v>Prémiový</v>
      </c>
      <c r="O29" t="str">
        <v>Doplňky</v>
      </c>
    </row>
    <row r="30" spans="1:15" x14ac:dyDescent="0.35">
      <c r="A30" t="s">
        <v>12</v>
      </c>
      <c r="B30" t="s">
        <v>16</v>
      </c>
      <c r="C30" s="3">
        <v>2430</v>
      </c>
      <c r="D30" s="4">
        <v>0.23</v>
      </c>
      <c r="E30" s="3">
        <v>13545</v>
      </c>
      <c r="F30" t="s">
        <v>19</v>
      </c>
      <c r="G30" t="s">
        <v>23</v>
      </c>
      <c r="I30" t="str">
        <v>Mikina</v>
      </c>
      <c r="J30" t="str">
        <v>Ostrava, Poruba</v>
      </c>
      <c r="K30" s="3">
        <v>2234</v>
      </c>
      <c r="L30" s="4">
        <v>0.33</v>
      </c>
      <c r="M30" s="3">
        <v>10562</v>
      </c>
      <c r="N30" t="str">
        <v>Základní</v>
      </c>
      <c r="O30" t="str">
        <v>Oblečení</v>
      </c>
    </row>
    <row r="31" spans="1:15" x14ac:dyDescent="0.35">
      <c r="A31" t="s">
        <v>9</v>
      </c>
      <c r="B31" t="s">
        <v>14</v>
      </c>
      <c r="C31" s="3">
        <v>12274</v>
      </c>
      <c r="D31" s="4">
        <v>0.32</v>
      </c>
      <c r="E31" s="3">
        <v>11551</v>
      </c>
      <c r="F31" t="s">
        <v>21</v>
      </c>
      <c r="G31" t="s">
        <v>22</v>
      </c>
      <c r="I31" t="str">
        <v>Čepice</v>
      </c>
      <c r="J31" t="str">
        <v>Brno, Česká</v>
      </c>
      <c r="K31" s="3">
        <v>18727</v>
      </c>
      <c r="L31" s="4">
        <v>0.54</v>
      </c>
      <c r="M31" s="3">
        <v>6181</v>
      </c>
      <c r="N31" t="str">
        <v>Výprodej</v>
      </c>
      <c r="O31" t="str">
        <v>Doplňky</v>
      </c>
    </row>
    <row r="32" spans="1:15" x14ac:dyDescent="0.35">
      <c r="A32" t="s">
        <v>9</v>
      </c>
      <c r="B32" t="s">
        <v>16</v>
      </c>
      <c r="C32" s="3">
        <v>15587</v>
      </c>
      <c r="D32" s="4">
        <v>0.28000000000000003</v>
      </c>
      <c r="E32" s="3">
        <v>13040</v>
      </c>
      <c r="F32" t="s">
        <v>21</v>
      </c>
      <c r="G32" t="s">
        <v>24</v>
      </c>
      <c r="I32" t="str">
        <v>Kalhoty</v>
      </c>
      <c r="J32" t="str">
        <v>Brno, Královo Pole</v>
      </c>
      <c r="K32" s="3">
        <v>19860</v>
      </c>
      <c r="L32" s="4">
        <v>0.48</v>
      </c>
      <c r="M32" s="3">
        <v>14369</v>
      </c>
      <c r="N32" t="str">
        <v>Základní</v>
      </c>
      <c r="O32" t="str">
        <v>Oblečení</v>
      </c>
    </row>
    <row r="33" spans="1:15" x14ac:dyDescent="0.35">
      <c r="A33" t="s">
        <v>10</v>
      </c>
      <c r="B33" t="s">
        <v>13</v>
      </c>
      <c r="C33" s="3">
        <v>9839</v>
      </c>
      <c r="D33" s="4">
        <v>0.31</v>
      </c>
      <c r="E33" s="3">
        <v>13815</v>
      </c>
      <c r="F33" t="s">
        <v>20</v>
      </c>
      <c r="G33" t="s">
        <v>22</v>
      </c>
      <c r="I33" t="str">
        <v>Kalhoty</v>
      </c>
      <c r="J33" t="str">
        <v>Ostrava, Poruba</v>
      </c>
      <c r="K33" s="3">
        <v>5236</v>
      </c>
      <c r="L33" s="4">
        <v>0.44</v>
      </c>
      <c r="M33" s="3">
        <v>12222</v>
      </c>
      <c r="N33" t="str">
        <v>Výprodej</v>
      </c>
      <c r="O33" t="str">
        <v>Doplňky</v>
      </c>
    </row>
    <row r="34" spans="1:15" x14ac:dyDescent="0.35">
      <c r="A34" t="s">
        <v>7</v>
      </c>
      <c r="B34" t="s">
        <v>18</v>
      </c>
      <c r="C34" s="3">
        <v>12089</v>
      </c>
      <c r="D34" s="4">
        <v>0.39</v>
      </c>
      <c r="E34" s="3">
        <v>11451</v>
      </c>
      <c r="F34" t="s">
        <v>21</v>
      </c>
      <c r="G34" t="s">
        <v>24</v>
      </c>
      <c r="I34" t="str">
        <v>Kalhoty</v>
      </c>
      <c r="J34" t="str">
        <v>Brno, Česká</v>
      </c>
      <c r="K34" s="3">
        <v>2302</v>
      </c>
      <c r="L34" s="4">
        <v>0.23</v>
      </c>
      <c r="M34" s="3">
        <v>2789</v>
      </c>
      <c r="N34" t="str">
        <v>Prémiový</v>
      </c>
      <c r="O34" t="str">
        <v>Oblečení</v>
      </c>
    </row>
    <row r="35" spans="1:15" x14ac:dyDescent="0.35">
      <c r="A35" t="s">
        <v>7</v>
      </c>
      <c r="B35" t="s">
        <v>16</v>
      </c>
      <c r="C35" s="3">
        <v>19395</v>
      </c>
      <c r="D35" s="4">
        <v>0.35</v>
      </c>
      <c r="E35" s="3">
        <v>10757</v>
      </c>
      <c r="F35" t="s">
        <v>20</v>
      </c>
      <c r="G35" t="s">
        <v>22</v>
      </c>
      <c r="I35" t="str">
        <v>Kalhoty</v>
      </c>
      <c r="J35" t="str">
        <v>Brno, Královo Pole</v>
      </c>
      <c r="K35" s="3">
        <v>8620</v>
      </c>
      <c r="L35" s="4">
        <v>0.45</v>
      </c>
      <c r="M35" s="3">
        <v>11308</v>
      </c>
      <c r="N35" t="str">
        <v>Výprodej</v>
      </c>
      <c r="O35" t="str">
        <v>Oblečení</v>
      </c>
    </row>
    <row r="36" spans="1:15" x14ac:dyDescent="0.35">
      <c r="A36" t="s">
        <v>11</v>
      </c>
      <c r="B36" t="s">
        <v>14</v>
      </c>
      <c r="C36" s="3">
        <v>16208</v>
      </c>
      <c r="D36" s="4">
        <v>0.36</v>
      </c>
      <c r="E36" s="3">
        <v>6917</v>
      </c>
      <c r="F36" t="s">
        <v>21</v>
      </c>
      <c r="G36" t="s">
        <v>24</v>
      </c>
      <c r="I36" t="str">
        <v>Čepice</v>
      </c>
      <c r="J36" t="str">
        <v>Ostrava, Poruba</v>
      </c>
      <c r="K36" s="3">
        <v>7116</v>
      </c>
      <c r="L36" s="4">
        <v>0.28000000000000003</v>
      </c>
      <c r="M36" s="3">
        <v>9507</v>
      </c>
      <c r="N36" t="str">
        <v>Prémiový</v>
      </c>
      <c r="O36" t="str">
        <v>Obuv</v>
      </c>
    </row>
    <row r="37" spans="1:15" x14ac:dyDescent="0.35">
      <c r="A37" t="s">
        <v>11</v>
      </c>
      <c r="B37" t="s">
        <v>13</v>
      </c>
      <c r="C37" s="3">
        <v>17543</v>
      </c>
      <c r="D37" s="4">
        <v>0.54</v>
      </c>
      <c r="E37" s="3">
        <v>2779</v>
      </c>
      <c r="F37" t="s">
        <v>20</v>
      </c>
      <c r="G37" t="s">
        <v>22</v>
      </c>
      <c r="I37" t="str">
        <v>Kalhoty</v>
      </c>
      <c r="J37" t="str">
        <v>Brno, Česká</v>
      </c>
      <c r="K37" s="3">
        <v>14757</v>
      </c>
      <c r="L37" s="4">
        <v>0.23</v>
      </c>
      <c r="M37" s="3">
        <v>9840</v>
      </c>
      <c r="N37" t="str">
        <v>Výprodej</v>
      </c>
      <c r="O37" t="str">
        <v>Obuv</v>
      </c>
    </row>
    <row r="38" spans="1:15" x14ac:dyDescent="0.35">
      <c r="A38" t="s">
        <v>11</v>
      </c>
      <c r="B38" t="s">
        <v>17</v>
      </c>
      <c r="C38" s="3">
        <v>3311</v>
      </c>
      <c r="D38" s="4">
        <v>0.56999999999999995</v>
      </c>
      <c r="E38" s="3">
        <v>6784</v>
      </c>
      <c r="F38" t="s">
        <v>21</v>
      </c>
      <c r="G38" t="s">
        <v>23</v>
      </c>
      <c r="I38" t="str">
        <v>Čepice</v>
      </c>
      <c r="J38" t="str">
        <v>Praha 5, Anděl</v>
      </c>
      <c r="K38" s="3">
        <v>16871</v>
      </c>
      <c r="L38" s="4">
        <v>0.43</v>
      </c>
      <c r="M38" s="3">
        <v>6178</v>
      </c>
      <c r="N38" t="str">
        <v>Výprodej</v>
      </c>
      <c r="O38" t="str">
        <v>Oblečení</v>
      </c>
    </row>
    <row r="39" spans="1:15" x14ac:dyDescent="0.35">
      <c r="A39" t="s">
        <v>9</v>
      </c>
      <c r="B39" t="s">
        <v>18</v>
      </c>
      <c r="C39" s="3">
        <v>14743</v>
      </c>
      <c r="D39" s="4">
        <v>0.23</v>
      </c>
      <c r="E39" s="3">
        <v>13138</v>
      </c>
      <c r="F39" t="s">
        <v>19</v>
      </c>
      <c r="G39" t="s">
        <v>22</v>
      </c>
      <c r="I39" t="str">
        <v>Mikina</v>
      </c>
      <c r="J39" t="str">
        <v>Ostrava, Poruba</v>
      </c>
      <c r="K39" s="3">
        <v>12335</v>
      </c>
      <c r="L39" s="4">
        <v>0.38</v>
      </c>
      <c r="M39" s="3">
        <v>14893</v>
      </c>
      <c r="N39" t="str">
        <v>Základní</v>
      </c>
      <c r="O39" t="str">
        <v>Doplňky</v>
      </c>
    </row>
    <row r="40" spans="1:15" x14ac:dyDescent="0.35">
      <c r="A40" t="s">
        <v>7</v>
      </c>
      <c r="B40" t="s">
        <v>16</v>
      </c>
      <c r="C40" s="3">
        <v>7046</v>
      </c>
      <c r="D40" s="4">
        <v>0.28000000000000003</v>
      </c>
      <c r="E40" s="3">
        <v>10127</v>
      </c>
      <c r="F40" t="s">
        <v>21</v>
      </c>
      <c r="G40" t="s">
        <v>24</v>
      </c>
      <c r="I40" t="str">
        <v>Kalhoty</v>
      </c>
      <c r="J40" t="str">
        <v>Plzeň, Americká</v>
      </c>
      <c r="K40" s="3">
        <v>15089</v>
      </c>
      <c r="L40" s="4">
        <v>0.59</v>
      </c>
      <c r="M40" s="3">
        <v>12038</v>
      </c>
      <c r="N40" t="str">
        <v>Výprodej</v>
      </c>
      <c r="O40" t="str">
        <v>Oblečení</v>
      </c>
    </row>
    <row r="41" spans="1:15" x14ac:dyDescent="0.35">
      <c r="A41" t="s">
        <v>7</v>
      </c>
      <c r="B41" t="s">
        <v>14</v>
      </c>
      <c r="C41" s="3">
        <v>2486</v>
      </c>
      <c r="D41" s="4">
        <v>0.47</v>
      </c>
      <c r="E41" s="3">
        <v>13900</v>
      </c>
      <c r="F41" t="s">
        <v>21</v>
      </c>
      <c r="G41" t="s">
        <v>22</v>
      </c>
      <c r="I41" t="str">
        <v>Kalhoty</v>
      </c>
      <c r="J41" t="str">
        <v>Brno, Královo Pole</v>
      </c>
      <c r="K41" s="3">
        <v>7658</v>
      </c>
      <c r="L41" s="4">
        <v>0.54</v>
      </c>
      <c r="M41" s="3">
        <v>1987</v>
      </c>
      <c r="N41" t="str">
        <v>Základní</v>
      </c>
      <c r="O41" t="str">
        <v>Doplňky</v>
      </c>
    </row>
    <row r="42" spans="1:15" x14ac:dyDescent="0.35">
      <c r="A42" t="s">
        <v>12</v>
      </c>
      <c r="B42" t="s">
        <v>17</v>
      </c>
      <c r="C42" s="3">
        <v>8838</v>
      </c>
      <c r="D42" s="4">
        <v>0.34</v>
      </c>
      <c r="E42" s="3">
        <v>7721</v>
      </c>
      <c r="F42" t="s">
        <v>19</v>
      </c>
      <c r="G42" t="s">
        <v>22</v>
      </c>
      <c r="I42" t="str">
        <v>Kalhoty</v>
      </c>
      <c r="J42" t="str">
        <v>Plzeň, Americká</v>
      </c>
      <c r="K42" s="3">
        <v>15651</v>
      </c>
      <c r="L42" s="4">
        <v>0.41</v>
      </c>
      <c r="M42" s="3">
        <v>2727</v>
      </c>
      <c r="N42" t="str">
        <v>Prémiový</v>
      </c>
      <c r="O42" t="str">
        <v>Obuv</v>
      </c>
    </row>
    <row r="43" spans="1:15" x14ac:dyDescent="0.35">
      <c r="A43" t="s">
        <v>9</v>
      </c>
      <c r="B43" t="s">
        <v>17</v>
      </c>
      <c r="C43" s="3">
        <v>11911</v>
      </c>
      <c r="D43" s="4">
        <v>0.3</v>
      </c>
      <c r="E43" s="3">
        <v>10249</v>
      </c>
      <c r="F43" t="s">
        <v>21</v>
      </c>
      <c r="G43" t="s">
        <v>22</v>
      </c>
      <c r="I43" t="str">
        <v>Čepice</v>
      </c>
      <c r="J43" t="str">
        <v>Praha 5, Anděl</v>
      </c>
      <c r="K43" s="3">
        <v>4999</v>
      </c>
      <c r="L43" s="4">
        <v>0.31</v>
      </c>
      <c r="M43" s="3">
        <v>5352</v>
      </c>
      <c r="N43" t="str">
        <v>Základní</v>
      </c>
      <c r="O43" t="str">
        <v>Oblečení</v>
      </c>
    </row>
    <row r="44" spans="1:15" x14ac:dyDescent="0.35">
      <c r="A44" t="s">
        <v>8</v>
      </c>
      <c r="B44" t="s">
        <v>15</v>
      </c>
      <c r="C44" s="3">
        <v>3411</v>
      </c>
      <c r="D44" s="4">
        <v>0.32</v>
      </c>
      <c r="E44" s="3">
        <v>4752</v>
      </c>
      <c r="F44" t="s">
        <v>19</v>
      </c>
      <c r="G44" t="s">
        <v>23</v>
      </c>
      <c r="I44" t="str">
        <v>Kalhoty</v>
      </c>
      <c r="J44" t="str">
        <v>Brno, Královo Pole</v>
      </c>
      <c r="K44" s="3">
        <v>6795</v>
      </c>
      <c r="L44" s="4">
        <v>0.59</v>
      </c>
      <c r="M44" s="3">
        <v>3038</v>
      </c>
      <c r="N44" t="str">
        <v>Výprodej</v>
      </c>
      <c r="O44" t="str">
        <v>Doplňky</v>
      </c>
    </row>
    <row r="45" spans="1:15" x14ac:dyDescent="0.35">
      <c r="A45" t="s">
        <v>9</v>
      </c>
      <c r="B45" t="s">
        <v>13</v>
      </c>
      <c r="C45" s="3">
        <v>2234</v>
      </c>
      <c r="D45" s="4">
        <v>0.33</v>
      </c>
      <c r="E45" s="3">
        <v>10562</v>
      </c>
      <c r="F45" t="s">
        <v>21</v>
      </c>
      <c r="G45" t="s">
        <v>22</v>
      </c>
      <c r="I45" t="str">
        <v>Kalhoty</v>
      </c>
      <c r="J45" t="str">
        <v>Praha 1, Václavské náměstí</v>
      </c>
      <c r="K45" s="3">
        <v>12683</v>
      </c>
      <c r="L45" s="4">
        <v>0.38</v>
      </c>
      <c r="M45" s="3">
        <v>11990</v>
      </c>
      <c r="N45" t="str">
        <v>Výprodej</v>
      </c>
      <c r="O45" t="str">
        <v>Doplňky</v>
      </c>
    </row>
    <row r="46" spans="1:15" x14ac:dyDescent="0.35">
      <c r="A46" t="s">
        <v>8</v>
      </c>
      <c r="B46" t="s">
        <v>16</v>
      </c>
      <c r="C46" s="3">
        <v>18727</v>
      </c>
      <c r="D46" s="4">
        <v>0.54</v>
      </c>
      <c r="E46" s="3">
        <v>6181</v>
      </c>
      <c r="F46" t="s">
        <v>20</v>
      </c>
      <c r="G46" t="s">
        <v>23</v>
      </c>
      <c r="I46" t="str">
        <v>Kalhoty</v>
      </c>
      <c r="J46" t="str">
        <v>Praha 1, Václavské náměstí</v>
      </c>
      <c r="K46" s="3">
        <v>18532</v>
      </c>
      <c r="L46" s="4">
        <v>0.28000000000000003</v>
      </c>
      <c r="M46" s="3">
        <v>5687</v>
      </c>
      <c r="N46" t="str">
        <v>Výprodej</v>
      </c>
      <c r="O46" t="str">
        <v>Doplňky</v>
      </c>
    </row>
    <row r="47" spans="1:15" x14ac:dyDescent="0.35">
      <c r="A47" t="s">
        <v>12</v>
      </c>
      <c r="B47" t="s">
        <v>14</v>
      </c>
      <c r="C47" s="3">
        <v>9180</v>
      </c>
      <c r="D47" s="4">
        <v>0.25</v>
      </c>
      <c r="E47" s="3">
        <v>6965</v>
      </c>
      <c r="F47" t="s">
        <v>20</v>
      </c>
      <c r="G47" t="s">
        <v>23</v>
      </c>
      <c r="I47" t="str">
        <v>Kalhoty</v>
      </c>
      <c r="J47" t="str">
        <v>Praha 1, Václavské náměstí</v>
      </c>
      <c r="K47" s="3">
        <v>6039</v>
      </c>
      <c r="L47" s="4">
        <v>0.36</v>
      </c>
      <c r="M47" s="3">
        <v>8302</v>
      </c>
      <c r="N47" t="str">
        <v>Výprodej</v>
      </c>
      <c r="O47" t="str">
        <v>Oblečení</v>
      </c>
    </row>
    <row r="48" spans="1:15" x14ac:dyDescent="0.35">
      <c r="A48" t="s">
        <v>10</v>
      </c>
      <c r="B48" t="s">
        <v>15</v>
      </c>
      <c r="C48" s="3">
        <v>19860</v>
      </c>
      <c r="D48" s="4">
        <v>0.48</v>
      </c>
      <c r="E48" s="3">
        <v>14369</v>
      </c>
      <c r="F48" t="s">
        <v>21</v>
      </c>
      <c r="G48" t="s">
        <v>22</v>
      </c>
      <c r="I48" t="str">
        <v>Čepice</v>
      </c>
      <c r="J48" t="str">
        <v>Brno, Česká</v>
      </c>
      <c r="K48" s="3">
        <v>3461</v>
      </c>
      <c r="L48" s="4">
        <v>0.37</v>
      </c>
      <c r="M48" s="3">
        <v>4407</v>
      </c>
      <c r="N48" t="str">
        <v>Prémiový</v>
      </c>
      <c r="O48" t="str">
        <v>Oblečení</v>
      </c>
    </row>
    <row r="49" spans="1:15" x14ac:dyDescent="0.35">
      <c r="A49" t="s">
        <v>7</v>
      </c>
      <c r="B49" t="s">
        <v>13</v>
      </c>
      <c r="C49" s="3">
        <v>18843</v>
      </c>
      <c r="D49" s="4">
        <v>0.42</v>
      </c>
      <c r="E49" s="3">
        <v>3149</v>
      </c>
      <c r="F49" t="s">
        <v>21</v>
      </c>
      <c r="G49" t="s">
        <v>22</v>
      </c>
      <c r="I49" t="str">
        <v>Čepice</v>
      </c>
      <c r="J49" t="str">
        <v>Plzeň, Americká</v>
      </c>
      <c r="K49" s="3">
        <v>14707</v>
      </c>
      <c r="L49" s="4">
        <v>0.5</v>
      </c>
      <c r="M49" s="3">
        <v>6026</v>
      </c>
      <c r="N49" t="str">
        <v>Výprodej</v>
      </c>
      <c r="O49" t="str">
        <v>Oblečení</v>
      </c>
    </row>
    <row r="50" spans="1:15" x14ac:dyDescent="0.35">
      <c r="A50" t="s">
        <v>12</v>
      </c>
      <c r="B50" t="s">
        <v>15</v>
      </c>
      <c r="C50" s="3">
        <v>6259</v>
      </c>
      <c r="D50" s="4">
        <v>0.32</v>
      </c>
      <c r="E50" s="3">
        <v>11743</v>
      </c>
      <c r="F50" t="s">
        <v>21</v>
      </c>
      <c r="G50" t="s">
        <v>22</v>
      </c>
      <c r="I50" t="str">
        <v>Kalhoty</v>
      </c>
      <c r="J50" t="str">
        <v>Brno, Česká</v>
      </c>
      <c r="K50" s="3">
        <v>12469</v>
      </c>
      <c r="L50" s="4">
        <v>0.3</v>
      </c>
      <c r="M50" s="3">
        <v>3673</v>
      </c>
      <c r="N50" t="str">
        <v>Prémiový</v>
      </c>
      <c r="O50" t="str">
        <v>Oblečení</v>
      </c>
    </row>
    <row r="51" spans="1:15" x14ac:dyDescent="0.35">
      <c r="A51" t="s">
        <v>7</v>
      </c>
      <c r="B51" t="s">
        <v>18</v>
      </c>
      <c r="C51" s="3">
        <v>2885</v>
      </c>
      <c r="D51" s="4">
        <v>0.37</v>
      </c>
      <c r="E51" s="3">
        <v>7690</v>
      </c>
      <c r="F51" t="s">
        <v>20</v>
      </c>
      <c r="G51" t="s">
        <v>24</v>
      </c>
      <c r="I51" t="str">
        <v>Čepice</v>
      </c>
      <c r="J51" t="str">
        <v>Praha 1, Václavské náměstí</v>
      </c>
      <c r="K51" s="3">
        <v>3369</v>
      </c>
      <c r="L51" s="4">
        <v>0.27</v>
      </c>
      <c r="M51" s="3">
        <v>12461</v>
      </c>
      <c r="N51" t="str">
        <v>Základní</v>
      </c>
      <c r="O51" t="str">
        <v>Oblečení</v>
      </c>
    </row>
    <row r="52" spans="1:15" x14ac:dyDescent="0.35">
      <c r="A52" t="s">
        <v>11</v>
      </c>
      <c r="B52" t="s">
        <v>13</v>
      </c>
      <c r="C52" s="3">
        <v>11611</v>
      </c>
      <c r="D52" s="4">
        <v>0.3</v>
      </c>
      <c r="E52" s="3">
        <v>7205</v>
      </c>
      <c r="F52" t="s">
        <v>21</v>
      </c>
      <c r="G52" t="s">
        <v>22</v>
      </c>
      <c r="I52" t="str">
        <v>Kalhoty</v>
      </c>
      <c r="J52" t="str">
        <v>Plzeň, Americká</v>
      </c>
      <c r="K52" s="3">
        <v>17840</v>
      </c>
      <c r="L52" s="4">
        <v>0.23</v>
      </c>
      <c r="M52" s="3">
        <v>11038</v>
      </c>
      <c r="N52" t="str">
        <v>Prémiový</v>
      </c>
      <c r="O52" t="str">
        <v>Doplňky</v>
      </c>
    </row>
    <row r="53" spans="1:15" x14ac:dyDescent="0.35">
      <c r="A53" t="s">
        <v>10</v>
      </c>
      <c r="B53" t="s">
        <v>13</v>
      </c>
      <c r="C53" s="3">
        <v>5236</v>
      </c>
      <c r="D53" s="4">
        <v>0.44</v>
      </c>
      <c r="E53" s="3">
        <v>12222</v>
      </c>
      <c r="F53" t="s">
        <v>20</v>
      </c>
      <c r="G53" t="s">
        <v>23</v>
      </c>
      <c r="I53" t="str">
        <v>Čepice</v>
      </c>
      <c r="J53" t="str">
        <v>Brno, Královo Pole</v>
      </c>
      <c r="K53" s="3">
        <v>1718</v>
      </c>
      <c r="L53" s="4">
        <v>0.38</v>
      </c>
      <c r="M53" s="3">
        <v>12677</v>
      </c>
      <c r="N53" t="str">
        <v>Prémiový</v>
      </c>
      <c r="O53" t="str">
        <v>Obuv</v>
      </c>
    </row>
    <row r="54" spans="1:15" x14ac:dyDescent="0.35">
      <c r="A54" t="s">
        <v>10</v>
      </c>
      <c r="B54" t="s">
        <v>16</v>
      </c>
      <c r="C54" s="3">
        <v>2302</v>
      </c>
      <c r="D54" s="4">
        <v>0.23</v>
      </c>
      <c r="E54" s="3">
        <v>2789</v>
      </c>
      <c r="F54" t="s">
        <v>19</v>
      </c>
      <c r="G54" t="s">
        <v>22</v>
      </c>
      <c r="I54" t="str">
        <v>Čepice</v>
      </c>
      <c r="J54" t="str">
        <v>Plzeň, Americká</v>
      </c>
      <c r="K54" s="3">
        <v>11796</v>
      </c>
      <c r="L54" s="4">
        <v>0.24</v>
      </c>
      <c r="M54" s="3">
        <v>7048</v>
      </c>
      <c r="N54" t="str">
        <v>Základní</v>
      </c>
      <c r="O54" t="str">
        <v>Obuv</v>
      </c>
    </row>
    <row r="55" spans="1:15" x14ac:dyDescent="0.35">
      <c r="A55" t="s">
        <v>12</v>
      </c>
      <c r="B55" t="s">
        <v>13</v>
      </c>
      <c r="C55" s="3">
        <v>8655</v>
      </c>
      <c r="D55" s="4">
        <v>0.2</v>
      </c>
      <c r="E55" s="3">
        <v>10123</v>
      </c>
      <c r="F55" t="s">
        <v>20</v>
      </c>
      <c r="G55" t="s">
        <v>24</v>
      </c>
      <c r="K55" s="3"/>
      <c r="L55" s="4"/>
      <c r="M55" s="3"/>
    </row>
    <row r="56" spans="1:15" x14ac:dyDescent="0.35">
      <c r="A56" t="s">
        <v>10</v>
      </c>
      <c r="B56" t="s">
        <v>15</v>
      </c>
      <c r="C56" s="3">
        <v>8620</v>
      </c>
      <c r="D56" s="4">
        <v>0.45</v>
      </c>
      <c r="E56" s="3">
        <v>11308</v>
      </c>
      <c r="F56" t="s">
        <v>20</v>
      </c>
      <c r="G56" t="s">
        <v>22</v>
      </c>
      <c r="K56" s="3"/>
      <c r="L56" s="4"/>
      <c r="M56" s="3"/>
    </row>
    <row r="57" spans="1:15" x14ac:dyDescent="0.35">
      <c r="A57" t="s">
        <v>8</v>
      </c>
      <c r="B57" t="s">
        <v>13</v>
      </c>
      <c r="C57" s="3">
        <v>7116</v>
      </c>
      <c r="D57" s="4">
        <v>0.28000000000000003</v>
      </c>
      <c r="E57" s="3">
        <v>9507</v>
      </c>
      <c r="F57" t="s">
        <v>19</v>
      </c>
      <c r="G57" t="s">
        <v>24</v>
      </c>
      <c r="K57" s="3"/>
      <c r="L57" s="4"/>
      <c r="M57" s="3"/>
    </row>
    <row r="58" spans="1:15" x14ac:dyDescent="0.35">
      <c r="A58" t="s">
        <v>10</v>
      </c>
      <c r="B58" t="s">
        <v>16</v>
      </c>
      <c r="C58" s="3">
        <v>14757</v>
      </c>
      <c r="D58" s="4">
        <v>0.23</v>
      </c>
      <c r="E58" s="3">
        <v>9840</v>
      </c>
      <c r="F58" t="s">
        <v>20</v>
      </c>
      <c r="G58" t="s">
        <v>24</v>
      </c>
      <c r="K58" s="3"/>
      <c r="L58" s="4"/>
      <c r="M58" s="3"/>
    </row>
    <row r="59" spans="1:15" x14ac:dyDescent="0.35">
      <c r="A59" t="s">
        <v>7</v>
      </c>
      <c r="B59" t="s">
        <v>16</v>
      </c>
      <c r="C59" s="3">
        <v>14986</v>
      </c>
      <c r="D59" s="4">
        <v>0.36</v>
      </c>
      <c r="E59" s="3">
        <v>4911</v>
      </c>
      <c r="F59" t="s">
        <v>21</v>
      </c>
      <c r="G59" t="s">
        <v>22</v>
      </c>
      <c r="K59" s="3"/>
      <c r="L59" s="4"/>
      <c r="M59" s="3"/>
    </row>
    <row r="60" spans="1:15" x14ac:dyDescent="0.35">
      <c r="A60" t="s">
        <v>7</v>
      </c>
      <c r="B60" t="s">
        <v>18</v>
      </c>
      <c r="C60" s="3">
        <v>17146</v>
      </c>
      <c r="D60" s="4">
        <v>0.22</v>
      </c>
      <c r="E60" s="3">
        <v>11579</v>
      </c>
      <c r="F60" t="s">
        <v>21</v>
      </c>
      <c r="G60" t="s">
        <v>23</v>
      </c>
      <c r="K60" s="3"/>
      <c r="L60" s="4"/>
      <c r="M60" s="3"/>
    </row>
    <row r="61" spans="1:15" x14ac:dyDescent="0.35">
      <c r="A61" t="s">
        <v>7</v>
      </c>
      <c r="B61" t="s">
        <v>15</v>
      </c>
      <c r="C61" s="3">
        <v>14575</v>
      </c>
      <c r="D61" s="4">
        <v>0.55000000000000004</v>
      </c>
      <c r="E61" s="3">
        <v>3139</v>
      </c>
      <c r="F61" t="s">
        <v>20</v>
      </c>
      <c r="G61" t="s">
        <v>24</v>
      </c>
      <c r="K61" s="3"/>
      <c r="L61" s="4"/>
      <c r="M61" s="3"/>
    </row>
    <row r="62" spans="1:15" x14ac:dyDescent="0.35">
      <c r="A62" t="s">
        <v>7</v>
      </c>
      <c r="B62" t="s">
        <v>17</v>
      </c>
      <c r="C62" s="3">
        <v>9708</v>
      </c>
      <c r="D62" s="4">
        <v>0.21</v>
      </c>
      <c r="E62" s="3">
        <v>8827</v>
      </c>
      <c r="F62" t="s">
        <v>21</v>
      </c>
      <c r="G62" t="s">
        <v>22</v>
      </c>
      <c r="K62" s="3"/>
      <c r="L62" s="4"/>
      <c r="M62" s="3"/>
    </row>
    <row r="63" spans="1:15" x14ac:dyDescent="0.35">
      <c r="A63" t="s">
        <v>8</v>
      </c>
      <c r="B63" t="s">
        <v>17</v>
      </c>
      <c r="C63" s="3">
        <v>16871</v>
      </c>
      <c r="D63" s="4">
        <v>0.43</v>
      </c>
      <c r="E63" s="3">
        <v>6178</v>
      </c>
      <c r="F63" t="s">
        <v>20</v>
      </c>
      <c r="G63" t="s">
        <v>22</v>
      </c>
      <c r="K63" s="3"/>
      <c r="L63" s="4"/>
      <c r="M63" s="3"/>
    </row>
    <row r="64" spans="1:15" x14ac:dyDescent="0.35">
      <c r="A64" t="s">
        <v>9</v>
      </c>
      <c r="B64" t="s">
        <v>13</v>
      </c>
      <c r="C64" s="3">
        <v>12335</v>
      </c>
      <c r="D64" s="4">
        <v>0.38</v>
      </c>
      <c r="E64" s="3">
        <v>14893</v>
      </c>
      <c r="F64" t="s">
        <v>21</v>
      </c>
      <c r="G64" t="s">
        <v>23</v>
      </c>
      <c r="K64" s="3"/>
      <c r="L64" s="4"/>
      <c r="M64" s="3"/>
    </row>
    <row r="65" spans="1:13" x14ac:dyDescent="0.35">
      <c r="A65" t="s">
        <v>11</v>
      </c>
      <c r="B65" t="s">
        <v>18</v>
      </c>
      <c r="C65" s="3">
        <v>13668</v>
      </c>
      <c r="D65" s="4">
        <v>0.47</v>
      </c>
      <c r="E65" s="3">
        <v>13084</v>
      </c>
      <c r="F65" t="s">
        <v>21</v>
      </c>
      <c r="G65" t="s">
        <v>24</v>
      </c>
      <c r="K65" s="3"/>
      <c r="L65" s="4"/>
      <c r="M65" s="3"/>
    </row>
    <row r="66" spans="1:13" x14ac:dyDescent="0.35">
      <c r="A66" t="s">
        <v>12</v>
      </c>
      <c r="B66" t="s">
        <v>14</v>
      </c>
      <c r="C66" s="3">
        <v>2549</v>
      </c>
      <c r="D66" s="4">
        <v>0.33</v>
      </c>
      <c r="E66" s="3">
        <v>9387</v>
      </c>
      <c r="F66" t="s">
        <v>20</v>
      </c>
      <c r="G66" t="s">
        <v>24</v>
      </c>
      <c r="K66" s="3"/>
      <c r="L66" s="4"/>
      <c r="M66" s="3"/>
    </row>
    <row r="67" spans="1:13" x14ac:dyDescent="0.35">
      <c r="A67" t="s">
        <v>7</v>
      </c>
      <c r="B67" t="s">
        <v>13</v>
      </c>
      <c r="C67" s="3">
        <v>5923</v>
      </c>
      <c r="D67" s="4">
        <v>0.26</v>
      </c>
      <c r="E67" s="3">
        <v>6603</v>
      </c>
      <c r="F67" t="s">
        <v>21</v>
      </c>
      <c r="G67" t="s">
        <v>22</v>
      </c>
      <c r="K67" s="3"/>
      <c r="L67" s="4"/>
      <c r="M67" s="3"/>
    </row>
    <row r="68" spans="1:13" x14ac:dyDescent="0.35">
      <c r="A68" t="s">
        <v>10</v>
      </c>
      <c r="B68" t="s">
        <v>18</v>
      </c>
      <c r="C68" s="3">
        <v>15089</v>
      </c>
      <c r="D68" s="4">
        <v>0.59</v>
      </c>
      <c r="E68" s="3">
        <v>12038</v>
      </c>
      <c r="F68" t="s">
        <v>20</v>
      </c>
      <c r="G68" t="s">
        <v>22</v>
      </c>
      <c r="K68" s="3"/>
      <c r="L68" s="4"/>
      <c r="M68" s="3"/>
    </row>
    <row r="69" spans="1:13" x14ac:dyDescent="0.35">
      <c r="A69" t="s">
        <v>7</v>
      </c>
      <c r="B69" t="s">
        <v>15</v>
      </c>
      <c r="C69" s="3">
        <v>19992</v>
      </c>
      <c r="D69" s="4">
        <v>0.54</v>
      </c>
      <c r="E69" s="3">
        <v>1151</v>
      </c>
      <c r="F69" t="s">
        <v>21</v>
      </c>
      <c r="G69" t="s">
        <v>23</v>
      </c>
      <c r="K69" s="3"/>
      <c r="L69" s="4"/>
      <c r="M69" s="3"/>
    </row>
    <row r="70" spans="1:13" x14ac:dyDescent="0.35">
      <c r="A70" t="s">
        <v>10</v>
      </c>
      <c r="B70" t="s">
        <v>15</v>
      </c>
      <c r="C70" s="3">
        <v>7658</v>
      </c>
      <c r="D70" s="4">
        <v>0.54</v>
      </c>
      <c r="E70" s="3">
        <v>1987</v>
      </c>
      <c r="F70" t="s">
        <v>21</v>
      </c>
      <c r="G70" t="s">
        <v>23</v>
      </c>
      <c r="K70" s="3"/>
      <c r="L70" s="4"/>
      <c r="M70" s="3"/>
    </row>
    <row r="71" spans="1:13" x14ac:dyDescent="0.35">
      <c r="A71" t="s">
        <v>11</v>
      </c>
      <c r="B71" t="s">
        <v>15</v>
      </c>
      <c r="C71" s="3">
        <v>10748</v>
      </c>
      <c r="D71" s="4">
        <v>0.3</v>
      </c>
      <c r="E71" s="3">
        <v>10423</v>
      </c>
      <c r="F71" t="s">
        <v>19</v>
      </c>
      <c r="G71" t="s">
        <v>24</v>
      </c>
      <c r="K71" s="3"/>
      <c r="L71" s="4"/>
      <c r="M71" s="3"/>
    </row>
    <row r="72" spans="1:13" x14ac:dyDescent="0.35">
      <c r="A72" t="s">
        <v>11</v>
      </c>
      <c r="B72" t="s">
        <v>15</v>
      </c>
      <c r="C72" s="3">
        <v>7900</v>
      </c>
      <c r="D72" s="4">
        <v>0.22</v>
      </c>
      <c r="E72" s="3">
        <v>7133</v>
      </c>
      <c r="F72" t="s">
        <v>19</v>
      </c>
      <c r="G72" t="s">
        <v>24</v>
      </c>
      <c r="K72" s="3"/>
      <c r="L72" s="4"/>
      <c r="M72" s="3"/>
    </row>
    <row r="73" spans="1:13" x14ac:dyDescent="0.35">
      <c r="A73" t="s">
        <v>11</v>
      </c>
      <c r="B73" t="s">
        <v>15</v>
      </c>
      <c r="C73" s="3">
        <v>10374</v>
      </c>
      <c r="D73" s="4">
        <v>0.32</v>
      </c>
      <c r="E73" s="3">
        <v>12238</v>
      </c>
      <c r="F73" t="s">
        <v>20</v>
      </c>
      <c r="G73" t="s">
        <v>22</v>
      </c>
    </row>
    <row r="74" spans="1:13" x14ac:dyDescent="0.35">
      <c r="A74" t="s">
        <v>10</v>
      </c>
      <c r="B74" t="s">
        <v>18</v>
      </c>
      <c r="C74" s="3">
        <v>15651</v>
      </c>
      <c r="D74" s="4">
        <v>0.41</v>
      </c>
      <c r="E74" s="3">
        <v>2727</v>
      </c>
      <c r="F74" t="s">
        <v>19</v>
      </c>
      <c r="G74" t="s">
        <v>24</v>
      </c>
    </row>
    <row r="75" spans="1:13" x14ac:dyDescent="0.35">
      <c r="A75" t="s">
        <v>7</v>
      </c>
      <c r="B75" t="s">
        <v>18</v>
      </c>
      <c r="C75" s="3">
        <v>19139</v>
      </c>
      <c r="D75" s="4">
        <v>0.33</v>
      </c>
      <c r="E75" s="3">
        <v>10060</v>
      </c>
      <c r="F75" t="s">
        <v>20</v>
      </c>
      <c r="G75" t="s">
        <v>23</v>
      </c>
    </row>
    <row r="76" spans="1:13" x14ac:dyDescent="0.35">
      <c r="A76" t="s">
        <v>11</v>
      </c>
      <c r="B76" t="s">
        <v>16</v>
      </c>
      <c r="C76" s="3">
        <v>1654</v>
      </c>
      <c r="D76" s="4">
        <v>0.53</v>
      </c>
      <c r="E76" s="3">
        <v>4300</v>
      </c>
      <c r="F76" t="s">
        <v>19</v>
      </c>
      <c r="G76" t="s">
        <v>23</v>
      </c>
    </row>
    <row r="77" spans="1:13" x14ac:dyDescent="0.35">
      <c r="A77" t="s">
        <v>8</v>
      </c>
      <c r="B77" t="s">
        <v>17</v>
      </c>
      <c r="C77" s="3">
        <v>4999</v>
      </c>
      <c r="D77" s="4">
        <v>0.31</v>
      </c>
      <c r="E77" s="3">
        <v>5352</v>
      </c>
      <c r="F77" t="s">
        <v>21</v>
      </c>
      <c r="G77" t="s">
        <v>22</v>
      </c>
    </row>
    <row r="78" spans="1:13" x14ac:dyDescent="0.35">
      <c r="A78" t="s">
        <v>10</v>
      </c>
      <c r="B78" t="s">
        <v>15</v>
      </c>
      <c r="C78" s="3">
        <v>6795</v>
      </c>
      <c r="D78" s="4">
        <v>0.59</v>
      </c>
      <c r="E78" s="3">
        <v>3038</v>
      </c>
      <c r="F78" t="s">
        <v>20</v>
      </c>
      <c r="G78" t="s">
        <v>23</v>
      </c>
    </row>
    <row r="79" spans="1:13" x14ac:dyDescent="0.35">
      <c r="A79" t="s">
        <v>10</v>
      </c>
      <c r="B79" t="s">
        <v>14</v>
      </c>
      <c r="C79" s="3">
        <v>12683</v>
      </c>
      <c r="D79" s="4">
        <v>0.38</v>
      </c>
      <c r="E79" s="3">
        <v>11990</v>
      </c>
      <c r="F79" t="s">
        <v>20</v>
      </c>
      <c r="G79" t="s">
        <v>23</v>
      </c>
    </row>
    <row r="80" spans="1:13" x14ac:dyDescent="0.35">
      <c r="A80" t="s">
        <v>7</v>
      </c>
      <c r="B80" t="s">
        <v>18</v>
      </c>
      <c r="C80" s="3">
        <v>13374</v>
      </c>
      <c r="D80" s="4">
        <v>0.54</v>
      </c>
      <c r="E80" s="3">
        <v>6032</v>
      </c>
      <c r="F80" t="s">
        <v>21</v>
      </c>
      <c r="G80" t="s">
        <v>23</v>
      </c>
    </row>
    <row r="81" spans="1:7" x14ac:dyDescent="0.35">
      <c r="A81" t="s">
        <v>10</v>
      </c>
      <c r="B81" t="s">
        <v>14</v>
      </c>
      <c r="C81" s="3">
        <v>18532</v>
      </c>
      <c r="D81" s="4">
        <v>0.28000000000000003</v>
      </c>
      <c r="E81" s="3">
        <v>5687</v>
      </c>
      <c r="F81" t="s">
        <v>20</v>
      </c>
      <c r="G81" t="s">
        <v>23</v>
      </c>
    </row>
    <row r="82" spans="1:7" x14ac:dyDescent="0.35">
      <c r="A82" t="s">
        <v>10</v>
      </c>
      <c r="B82" t="s">
        <v>14</v>
      </c>
      <c r="C82" s="3">
        <v>6039</v>
      </c>
      <c r="D82" s="4">
        <v>0.36</v>
      </c>
      <c r="E82" s="3">
        <v>8302</v>
      </c>
      <c r="F82" t="s">
        <v>20</v>
      </c>
      <c r="G82" t="s">
        <v>22</v>
      </c>
    </row>
    <row r="83" spans="1:7" x14ac:dyDescent="0.35">
      <c r="A83" t="s">
        <v>11</v>
      </c>
      <c r="B83" t="s">
        <v>14</v>
      </c>
      <c r="C83" s="3">
        <v>10137</v>
      </c>
      <c r="D83" s="4">
        <v>0.48</v>
      </c>
      <c r="E83" s="3">
        <v>5836</v>
      </c>
      <c r="F83" t="s">
        <v>19</v>
      </c>
      <c r="G83" t="s">
        <v>22</v>
      </c>
    </row>
    <row r="84" spans="1:7" x14ac:dyDescent="0.35">
      <c r="A84" t="s">
        <v>7</v>
      </c>
      <c r="B84" t="s">
        <v>16</v>
      </c>
      <c r="C84" s="3">
        <v>16086</v>
      </c>
      <c r="D84" s="4">
        <v>0.26</v>
      </c>
      <c r="E84" s="3">
        <v>13779</v>
      </c>
      <c r="F84" t="s">
        <v>20</v>
      </c>
      <c r="G84" t="s">
        <v>24</v>
      </c>
    </row>
    <row r="85" spans="1:7" x14ac:dyDescent="0.35">
      <c r="A85" t="s">
        <v>11</v>
      </c>
      <c r="B85" t="s">
        <v>18</v>
      </c>
      <c r="C85" s="3">
        <v>3057</v>
      </c>
      <c r="D85" s="4">
        <v>0.25</v>
      </c>
      <c r="E85" s="3">
        <v>4213</v>
      </c>
      <c r="F85" t="s">
        <v>21</v>
      </c>
      <c r="G85" t="s">
        <v>23</v>
      </c>
    </row>
    <row r="86" spans="1:7" x14ac:dyDescent="0.35">
      <c r="A86" t="s">
        <v>11</v>
      </c>
      <c r="B86" t="s">
        <v>14</v>
      </c>
      <c r="C86" s="3">
        <v>6092</v>
      </c>
      <c r="D86" s="4">
        <v>0.59</v>
      </c>
      <c r="E86" s="3">
        <v>1366</v>
      </c>
      <c r="F86" t="s">
        <v>19</v>
      </c>
      <c r="G86" t="s">
        <v>24</v>
      </c>
    </row>
    <row r="87" spans="1:7" x14ac:dyDescent="0.35">
      <c r="A87" t="s">
        <v>7</v>
      </c>
      <c r="B87" t="s">
        <v>15</v>
      </c>
      <c r="C87" s="3">
        <v>16982</v>
      </c>
      <c r="D87" s="4">
        <v>0.49</v>
      </c>
      <c r="E87" s="3">
        <v>8023</v>
      </c>
      <c r="F87" t="s">
        <v>19</v>
      </c>
      <c r="G87" t="s">
        <v>22</v>
      </c>
    </row>
    <row r="88" spans="1:7" x14ac:dyDescent="0.35">
      <c r="A88" t="s">
        <v>12</v>
      </c>
      <c r="B88" t="s">
        <v>13</v>
      </c>
      <c r="C88" s="3">
        <v>2700</v>
      </c>
      <c r="D88" s="4">
        <v>0.22</v>
      </c>
      <c r="E88" s="3">
        <v>4680</v>
      </c>
      <c r="F88" t="s">
        <v>21</v>
      </c>
      <c r="G88" t="s">
        <v>22</v>
      </c>
    </row>
    <row r="89" spans="1:7" x14ac:dyDescent="0.35">
      <c r="A89" t="s">
        <v>11</v>
      </c>
      <c r="B89" t="s">
        <v>14</v>
      </c>
      <c r="C89" s="3">
        <v>14672</v>
      </c>
      <c r="D89" s="4">
        <v>0.36</v>
      </c>
      <c r="E89" s="3">
        <v>10936</v>
      </c>
      <c r="F89" t="s">
        <v>21</v>
      </c>
      <c r="G89" t="s">
        <v>22</v>
      </c>
    </row>
    <row r="90" spans="1:7" x14ac:dyDescent="0.35">
      <c r="A90" t="s">
        <v>8</v>
      </c>
      <c r="B90" t="s">
        <v>16</v>
      </c>
      <c r="C90" s="3">
        <v>3461</v>
      </c>
      <c r="D90" s="4">
        <v>0.37</v>
      </c>
      <c r="E90" s="3">
        <v>4407</v>
      </c>
      <c r="F90" t="s">
        <v>19</v>
      </c>
      <c r="G90" t="s">
        <v>22</v>
      </c>
    </row>
    <row r="91" spans="1:7" x14ac:dyDescent="0.35">
      <c r="A91" t="s">
        <v>8</v>
      </c>
      <c r="B91" t="s">
        <v>18</v>
      </c>
      <c r="C91" s="3">
        <v>14707</v>
      </c>
      <c r="D91" s="4">
        <v>0.5</v>
      </c>
      <c r="E91" s="3">
        <v>6026</v>
      </c>
      <c r="F91" t="s">
        <v>20</v>
      </c>
      <c r="G91" t="s">
        <v>22</v>
      </c>
    </row>
    <row r="92" spans="1:7" x14ac:dyDescent="0.35">
      <c r="A92" t="s">
        <v>10</v>
      </c>
      <c r="B92" t="s">
        <v>16</v>
      </c>
      <c r="C92" s="3">
        <v>12469</v>
      </c>
      <c r="D92" s="4">
        <v>0.3</v>
      </c>
      <c r="E92" s="3">
        <v>3673</v>
      </c>
      <c r="F92" t="s">
        <v>19</v>
      </c>
      <c r="G92" t="s">
        <v>22</v>
      </c>
    </row>
    <row r="93" spans="1:7" x14ac:dyDescent="0.35">
      <c r="A93" t="s">
        <v>8</v>
      </c>
      <c r="B93" t="s">
        <v>14</v>
      </c>
      <c r="C93" s="3">
        <v>3369</v>
      </c>
      <c r="D93" s="4">
        <v>0.27</v>
      </c>
      <c r="E93" s="3">
        <v>12461</v>
      </c>
      <c r="F93" t="s">
        <v>21</v>
      </c>
      <c r="G93" t="s">
        <v>22</v>
      </c>
    </row>
    <row r="94" spans="1:7" x14ac:dyDescent="0.35">
      <c r="A94" t="s">
        <v>10</v>
      </c>
      <c r="B94" t="s">
        <v>18</v>
      </c>
      <c r="C94" s="3">
        <v>17840</v>
      </c>
      <c r="D94" s="4">
        <v>0.23</v>
      </c>
      <c r="E94" s="3">
        <v>11038</v>
      </c>
      <c r="F94" t="s">
        <v>19</v>
      </c>
      <c r="G94" t="s">
        <v>23</v>
      </c>
    </row>
    <row r="95" spans="1:7" x14ac:dyDescent="0.35">
      <c r="A95" t="s">
        <v>12</v>
      </c>
      <c r="B95" t="s">
        <v>13</v>
      </c>
      <c r="C95" s="3">
        <v>14492</v>
      </c>
      <c r="D95" s="4">
        <v>0.37</v>
      </c>
      <c r="E95" s="3">
        <v>9245</v>
      </c>
      <c r="F95" t="s">
        <v>21</v>
      </c>
      <c r="G95" t="s">
        <v>24</v>
      </c>
    </row>
    <row r="96" spans="1:7" x14ac:dyDescent="0.35">
      <c r="A96" t="s">
        <v>7</v>
      </c>
      <c r="B96" t="s">
        <v>14</v>
      </c>
      <c r="C96" s="3">
        <v>6199</v>
      </c>
      <c r="D96" s="4">
        <v>0.48</v>
      </c>
      <c r="E96" s="3">
        <v>2382</v>
      </c>
      <c r="F96" t="s">
        <v>19</v>
      </c>
      <c r="G96" t="s">
        <v>22</v>
      </c>
    </row>
    <row r="97" spans="1:7" x14ac:dyDescent="0.35">
      <c r="A97" t="s">
        <v>7</v>
      </c>
      <c r="B97" t="s">
        <v>16</v>
      </c>
      <c r="C97" s="3">
        <v>4487</v>
      </c>
      <c r="D97" s="4">
        <v>0.22</v>
      </c>
      <c r="E97" s="3">
        <v>11266</v>
      </c>
      <c r="F97" t="s">
        <v>20</v>
      </c>
      <c r="G97" t="s">
        <v>23</v>
      </c>
    </row>
    <row r="98" spans="1:7" x14ac:dyDescent="0.35">
      <c r="A98" t="s">
        <v>7</v>
      </c>
      <c r="B98" t="s">
        <v>17</v>
      </c>
      <c r="C98" s="3">
        <v>13946</v>
      </c>
      <c r="D98" s="4">
        <v>0.56999999999999995</v>
      </c>
      <c r="E98" s="3">
        <v>11388</v>
      </c>
      <c r="F98" t="s">
        <v>19</v>
      </c>
      <c r="G98" t="s">
        <v>23</v>
      </c>
    </row>
    <row r="99" spans="1:7" x14ac:dyDescent="0.35">
      <c r="A99" t="s">
        <v>8</v>
      </c>
      <c r="B99" t="s">
        <v>15</v>
      </c>
      <c r="C99" s="3">
        <v>1718</v>
      </c>
      <c r="D99" s="4">
        <v>0.38</v>
      </c>
      <c r="E99" s="3">
        <v>12677</v>
      </c>
      <c r="F99" t="s">
        <v>19</v>
      </c>
      <c r="G99" t="s">
        <v>24</v>
      </c>
    </row>
    <row r="100" spans="1:7" x14ac:dyDescent="0.35">
      <c r="A100" t="s">
        <v>12</v>
      </c>
      <c r="B100" t="s">
        <v>16</v>
      </c>
      <c r="C100" s="3">
        <v>5235</v>
      </c>
      <c r="D100" s="4">
        <v>0.3</v>
      </c>
      <c r="E100" s="3">
        <v>9267</v>
      </c>
      <c r="F100" t="s">
        <v>21</v>
      </c>
      <c r="G100" t="s">
        <v>22</v>
      </c>
    </row>
    <row r="101" spans="1:7" x14ac:dyDescent="0.35">
      <c r="A101" t="s">
        <v>8</v>
      </c>
      <c r="B101" t="s">
        <v>18</v>
      </c>
      <c r="C101" s="3">
        <v>11796</v>
      </c>
      <c r="D101" s="4">
        <v>0.24</v>
      </c>
      <c r="E101" s="3">
        <v>7048</v>
      </c>
      <c r="F101" t="s">
        <v>21</v>
      </c>
      <c r="G101" t="s">
        <v>24</v>
      </c>
    </row>
    <row r="102" spans="1:7" x14ac:dyDescent="0.35">
      <c r="C102" s="3"/>
      <c r="D102" s="4"/>
      <c r="E102" s="3"/>
    </row>
    <row r="103" spans="1:7" x14ac:dyDescent="0.35">
      <c r="C103" s="3"/>
      <c r="D103" s="4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E1E45-1098-4061-AD06-604BC674ECE5}">
  <dimension ref="A1:O101"/>
  <sheetViews>
    <sheetView workbookViewId="0">
      <selection activeCell="I6" sqref="I6"/>
    </sheetView>
  </sheetViews>
  <sheetFormatPr defaultRowHeight="14.5" x14ac:dyDescent="0.35"/>
  <cols>
    <col min="1" max="1" width="13.36328125" customWidth="1"/>
    <col min="2" max="2" width="23.36328125" bestFit="1" customWidth="1"/>
    <col min="3" max="7" width="13.36328125" customWidth="1"/>
    <col min="9" max="9" width="12.1796875" customWidth="1"/>
    <col min="10" max="10" width="23.36328125" bestFit="1" customWidth="1"/>
    <col min="11" max="15" width="12.1796875" customWidth="1"/>
  </cols>
  <sheetData>
    <row r="1" spans="1:15" ht="15" thickBot="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2" t="s">
        <v>1</v>
      </c>
    </row>
    <row r="2" spans="1:15" x14ac:dyDescent="0.35">
      <c r="A2" t="s">
        <v>7</v>
      </c>
      <c r="B2" t="s">
        <v>13</v>
      </c>
      <c r="C2" s="3">
        <v>18379</v>
      </c>
      <c r="D2" s="4">
        <v>0.42</v>
      </c>
      <c r="E2" s="3">
        <v>3972</v>
      </c>
      <c r="F2" t="s">
        <v>19</v>
      </c>
      <c r="G2" t="s">
        <v>22</v>
      </c>
      <c r="I2" t="s">
        <v>25</v>
      </c>
    </row>
    <row r="3" spans="1:15" x14ac:dyDescent="0.35">
      <c r="A3" t="s">
        <v>8</v>
      </c>
      <c r="B3" t="s">
        <v>14</v>
      </c>
      <c r="C3" s="3">
        <v>3804</v>
      </c>
      <c r="D3" s="4">
        <v>0.4</v>
      </c>
      <c r="E3" s="3">
        <v>13075</v>
      </c>
      <c r="F3" t="s">
        <v>19</v>
      </c>
      <c r="G3" t="s">
        <v>23</v>
      </c>
    </row>
    <row r="4" spans="1:15" x14ac:dyDescent="0.35">
      <c r="A4" t="s">
        <v>9</v>
      </c>
      <c r="B4" t="s">
        <v>14</v>
      </c>
      <c r="C4" s="3">
        <v>18737</v>
      </c>
      <c r="D4" s="4">
        <v>0.45</v>
      </c>
      <c r="E4" s="3">
        <v>7704</v>
      </c>
      <c r="F4" t="s">
        <v>19</v>
      </c>
      <c r="G4" t="s">
        <v>24</v>
      </c>
    </row>
    <row r="5" spans="1:15" ht="15" thickBot="1" x14ac:dyDescent="0.4">
      <c r="A5" t="s">
        <v>8</v>
      </c>
      <c r="B5" t="s">
        <v>14</v>
      </c>
      <c r="C5" s="3">
        <v>14308</v>
      </c>
      <c r="D5" s="4">
        <v>0.3</v>
      </c>
      <c r="E5" s="3">
        <v>13484</v>
      </c>
      <c r="F5" t="s">
        <v>19</v>
      </c>
      <c r="G5" t="s">
        <v>22</v>
      </c>
      <c r="I5" s="1" t="s">
        <v>0</v>
      </c>
      <c r="J5" s="1" t="s">
        <v>1</v>
      </c>
      <c r="K5" s="1" t="s">
        <v>2</v>
      </c>
      <c r="L5" s="1" t="s">
        <v>3</v>
      </c>
      <c r="M5" s="1" t="s">
        <v>4</v>
      </c>
      <c r="N5" s="1" t="s">
        <v>5</v>
      </c>
      <c r="O5" s="1" t="s">
        <v>6</v>
      </c>
    </row>
    <row r="6" spans="1:15" x14ac:dyDescent="0.35">
      <c r="A6" t="s">
        <v>8</v>
      </c>
      <c r="B6" t="s">
        <v>14</v>
      </c>
      <c r="C6" s="3">
        <v>7085</v>
      </c>
      <c r="D6" s="4">
        <v>0.44</v>
      </c>
      <c r="E6" s="3">
        <v>3643</v>
      </c>
      <c r="F6" t="s">
        <v>19</v>
      </c>
      <c r="G6" t="s">
        <v>22</v>
      </c>
      <c r="K6" s="3"/>
      <c r="L6" s="4"/>
      <c r="M6" s="3"/>
    </row>
    <row r="7" spans="1:15" x14ac:dyDescent="0.35">
      <c r="A7" t="s">
        <v>10</v>
      </c>
      <c r="B7" t="s">
        <v>15</v>
      </c>
      <c r="C7" s="3">
        <v>18175</v>
      </c>
      <c r="D7" s="4">
        <v>0.59</v>
      </c>
      <c r="E7" s="3">
        <v>13800</v>
      </c>
      <c r="F7" t="s">
        <v>20</v>
      </c>
      <c r="G7" t="s">
        <v>23</v>
      </c>
      <c r="K7" s="3"/>
      <c r="L7" s="4"/>
      <c r="M7" s="3"/>
    </row>
    <row r="8" spans="1:15" x14ac:dyDescent="0.35">
      <c r="A8" t="s">
        <v>9</v>
      </c>
      <c r="B8" t="s">
        <v>16</v>
      </c>
      <c r="C8" s="3">
        <v>12149</v>
      </c>
      <c r="D8" s="4">
        <v>0.39</v>
      </c>
      <c r="E8" s="3">
        <v>4370</v>
      </c>
      <c r="F8" t="s">
        <v>21</v>
      </c>
      <c r="G8" t="s">
        <v>22</v>
      </c>
      <c r="K8" s="3"/>
      <c r="L8" s="4"/>
      <c r="M8" s="3"/>
    </row>
    <row r="9" spans="1:15" x14ac:dyDescent="0.35">
      <c r="A9" t="s">
        <v>9</v>
      </c>
      <c r="B9" t="s">
        <v>16</v>
      </c>
      <c r="C9" s="3">
        <v>2136</v>
      </c>
      <c r="D9" s="4">
        <v>0.56000000000000005</v>
      </c>
      <c r="E9" s="3">
        <v>13291</v>
      </c>
      <c r="F9" t="s">
        <v>20</v>
      </c>
      <c r="G9" t="s">
        <v>24</v>
      </c>
      <c r="K9" s="3"/>
      <c r="L9" s="4"/>
      <c r="M9" s="3"/>
    </row>
    <row r="10" spans="1:15" x14ac:dyDescent="0.35">
      <c r="A10" t="s">
        <v>9</v>
      </c>
      <c r="B10" t="s">
        <v>14</v>
      </c>
      <c r="C10" s="3">
        <v>17582</v>
      </c>
      <c r="D10" s="4">
        <v>0.37</v>
      </c>
      <c r="E10" s="3">
        <v>9962</v>
      </c>
      <c r="F10" t="s">
        <v>19</v>
      </c>
      <c r="G10" t="s">
        <v>24</v>
      </c>
      <c r="K10" s="3"/>
      <c r="L10" s="4"/>
      <c r="M10" s="3"/>
    </row>
    <row r="11" spans="1:15" x14ac:dyDescent="0.35">
      <c r="A11" t="s">
        <v>8</v>
      </c>
      <c r="B11" t="s">
        <v>16</v>
      </c>
      <c r="C11" s="3">
        <v>5237</v>
      </c>
      <c r="D11" s="4">
        <v>0.34</v>
      </c>
      <c r="E11" s="3">
        <v>880</v>
      </c>
      <c r="F11" t="s">
        <v>21</v>
      </c>
      <c r="G11" t="s">
        <v>22</v>
      </c>
      <c r="K11" s="3"/>
      <c r="L11" s="4"/>
      <c r="M11" s="3"/>
    </row>
    <row r="12" spans="1:15" x14ac:dyDescent="0.35">
      <c r="A12" t="s">
        <v>7</v>
      </c>
      <c r="B12" t="s">
        <v>16</v>
      </c>
      <c r="C12" s="3">
        <v>15055</v>
      </c>
      <c r="D12" s="4">
        <v>0.46</v>
      </c>
      <c r="E12" s="3">
        <v>7304</v>
      </c>
      <c r="F12" t="s">
        <v>19</v>
      </c>
      <c r="G12" t="s">
        <v>22</v>
      </c>
      <c r="K12" s="3"/>
      <c r="L12" s="4"/>
      <c r="M12" s="3"/>
    </row>
    <row r="13" spans="1:15" x14ac:dyDescent="0.35">
      <c r="A13" t="s">
        <v>9</v>
      </c>
      <c r="B13" t="s">
        <v>14</v>
      </c>
      <c r="C13" s="3">
        <v>14377</v>
      </c>
      <c r="D13" s="4">
        <v>0.47</v>
      </c>
      <c r="E13" s="3">
        <v>10786</v>
      </c>
      <c r="F13" t="s">
        <v>21</v>
      </c>
      <c r="G13" t="s">
        <v>23</v>
      </c>
      <c r="K13" s="3"/>
      <c r="L13" s="4"/>
      <c r="M13" s="3"/>
    </row>
    <row r="14" spans="1:15" x14ac:dyDescent="0.35">
      <c r="A14" t="s">
        <v>11</v>
      </c>
      <c r="B14" t="s">
        <v>16</v>
      </c>
      <c r="C14" s="3">
        <v>1354</v>
      </c>
      <c r="D14" s="4">
        <v>0.55000000000000004</v>
      </c>
      <c r="E14" s="3">
        <v>8430</v>
      </c>
      <c r="F14" t="s">
        <v>20</v>
      </c>
      <c r="G14" t="s">
        <v>24</v>
      </c>
      <c r="K14" s="3"/>
      <c r="L14" s="4"/>
      <c r="M14" s="3"/>
    </row>
    <row r="15" spans="1:15" x14ac:dyDescent="0.35">
      <c r="A15" t="s">
        <v>8</v>
      </c>
      <c r="B15" t="s">
        <v>13</v>
      </c>
      <c r="C15" s="3">
        <v>6355</v>
      </c>
      <c r="D15" s="4">
        <v>0.28999999999999998</v>
      </c>
      <c r="E15" s="3">
        <v>3447</v>
      </c>
      <c r="F15" t="s">
        <v>21</v>
      </c>
      <c r="G15" t="s">
        <v>24</v>
      </c>
      <c r="K15" s="3"/>
      <c r="L15" s="4"/>
      <c r="M15" s="3"/>
    </row>
    <row r="16" spans="1:15" x14ac:dyDescent="0.35">
      <c r="A16" t="s">
        <v>10</v>
      </c>
      <c r="B16" t="s">
        <v>17</v>
      </c>
      <c r="C16" s="3">
        <v>7892</v>
      </c>
      <c r="D16" s="4">
        <v>0.4</v>
      </c>
      <c r="E16" s="3">
        <v>4549</v>
      </c>
      <c r="F16" t="s">
        <v>21</v>
      </c>
      <c r="G16" t="s">
        <v>22</v>
      </c>
      <c r="K16" s="3"/>
      <c r="L16" s="4"/>
      <c r="M16" s="3"/>
    </row>
    <row r="17" spans="1:13" x14ac:dyDescent="0.35">
      <c r="A17" t="s">
        <v>7</v>
      </c>
      <c r="B17" t="s">
        <v>17</v>
      </c>
      <c r="C17" s="3">
        <v>14449</v>
      </c>
      <c r="D17" s="4">
        <v>0.43</v>
      </c>
      <c r="E17" s="3">
        <v>1979</v>
      </c>
      <c r="F17" t="s">
        <v>21</v>
      </c>
      <c r="G17" t="s">
        <v>23</v>
      </c>
      <c r="K17" s="3"/>
      <c r="L17" s="4"/>
      <c r="M17" s="3"/>
    </row>
    <row r="18" spans="1:13" x14ac:dyDescent="0.35">
      <c r="A18" t="s">
        <v>11</v>
      </c>
      <c r="B18" t="s">
        <v>14</v>
      </c>
      <c r="C18" s="3">
        <v>18591</v>
      </c>
      <c r="D18" s="4">
        <v>0.51</v>
      </c>
      <c r="E18" s="3">
        <v>3806</v>
      </c>
      <c r="F18" t="s">
        <v>21</v>
      </c>
      <c r="G18" t="s">
        <v>24</v>
      </c>
      <c r="K18" s="3"/>
      <c r="L18" s="4"/>
      <c r="M18" s="3"/>
    </row>
    <row r="19" spans="1:13" x14ac:dyDescent="0.35">
      <c r="A19" t="s">
        <v>11</v>
      </c>
      <c r="B19" t="s">
        <v>15</v>
      </c>
      <c r="C19" s="3">
        <v>6291</v>
      </c>
      <c r="D19" s="4">
        <v>0.22</v>
      </c>
      <c r="E19" s="3">
        <v>13584</v>
      </c>
      <c r="F19" t="s">
        <v>21</v>
      </c>
      <c r="G19" t="s">
        <v>24</v>
      </c>
      <c r="K19" s="3"/>
      <c r="L19" s="4"/>
      <c r="M19" s="3"/>
    </row>
    <row r="20" spans="1:13" x14ac:dyDescent="0.35">
      <c r="A20" t="s">
        <v>10</v>
      </c>
      <c r="B20" t="s">
        <v>14</v>
      </c>
      <c r="C20" s="3">
        <v>5431</v>
      </c>
      <c r="D20" s="4">
        <v>0.6</v>
      </c>
      <c r="E20" s="3">
        <v>7553</v>
      </c>
      <c r="F20" t="s">
        <v>19</v>
      </c>
      <c r="G20" t="s">
        <v>23</v>
      </c>
      <c r="K20" s="3"/>
      <c r="L20" s="4"/>
      <c r="M20" s="3"/>
    </row>
    <row r="21" spans="1:13" x14ac:dyDescent="0.35">
      <c r="A21" t="s">
        <v>7</v>
      </c>
      <c r="B21" t="s">
        <v>15</v>
      </c>
      <c r="C21" s="3">
        <v>702</v>
      </c>
      <c r="D21" s="4">
        <v>0.39</v>
      </c>
      <c r="E21" s="3">
        <v>3044</v>
      </c>
      <c r="F21" t="s">
        <v>21</v>
      </c>
      <c r="G21" t="s">
        <v>23</v>
      </c>
      <c r="K21" s="3"/>
      <c r="L21" s="4"/>
      <c r="M21" s="3"/>
    </row>
    <row r="22" spans="1:13" x14ac:dyDescent="0.35">
      <c r="A22" t="s">
        <v>8</v>
      </c>
      <c r="B22" t="s">
        <v>17</v>
      </c>
      <c r="C22" s="3">
        <v>11947</v>
      </c>
      <c r="D22" s="4">
        <v>0.31</v>
      </c>
      <c r="E22" s="3">
        <v>11848</v>
      </c>
      <c r="F22" t="s">
        <v>21</v>
      </c>
      <c r="G22" t="s">
        <v>24</v>
      </c>
      <c r="K22" s="3"/>
      <c r="L22" s="4"/>
      <c r="M22" s="3"/>
    </row>
    <row r="23" spans="1:13" x14ac:dyDescent="0.35">
      <c r="A23" t="s">
        <v>12</v>
      </c>
      <c r="B23" t="s">
        <v>14</v>
      </c>
      <c r="C23" s="3">
        <v>13188</v>
      </c>
      <c r="D23" s="4">
        <v>0.55000000000000004</v>
      </c>
      <c r="E23" s="3">
        <v>12537</v>
      </c>
      <c r="F23" t="s">
        <v>20</v>
      </c>
      <c r="G23" t="s">
        <v>24</v>
      </c>
      <c r="K23" s="3"/>
      <c r="L23" s="4"/>
      <c r="M23" s="3"/>
    </row>
    <row r="24" spans="1:13" x14ac:dyDescent="0.35">
      <c r="A24" t="s">
        <v>7</v>
      </c>
      <c r="B24" t="s">
        <v>18</v>
      </c>
      <c r="C24" s="3">
        <v>4889</v>
      </c>
      <c r="D24" s="4">
        <v>0.5</v>
      </c>
      <c r="E24" s="3">
        <v>9735</v>
      </c>
      <c r="F24" t="s">
        <v>21</v>
      </c>
      <c r="G24" t="s">
        <v>23</v>
      </c>
      <c r="K24" s="3"/>
      <c r="L24" s="4"/>
      <c r="M24" s="3"/>
    </row>
    <row r="25" spans="1:13" x14ac:dyDescent="0.35">
      <c r="A25" t="s">
        <v>10</v>
      </c>
      <c r="B25" t="s">
        <v>13</v>
      </c>
      <c r="C25" s="3">
        <v>2827</v>
      </c>
      <c r="D25" s="4">
        <v>0.57999999999999996</v>
      </c>
      <c r="E25" s="3">
        <v>5488</v>
      </c>
      <c r="F25" t="s">
        <v>20</v>
      </c>
      <c r="G25" t="s">
        <v>24</v>
      </c>
      <c r="K25" s="3"/>
      <c r="L25" s="4"/>
      <c r="M25" s="3"/>
    </row>
    <row r="26" spans="1:13" x14ac:dyDescent="0.35">
      <c r="A26" t="s">
        <v>11</v>
      </c>
      <c r="B26" t="s">
        <v>16</v>
      </c>
      <c r="C26" s="3">
        <v>8504</v>
      </c>
      <c r="D26" s="4">
        <v>0.33</v>
      </c>
      <c r="E26" s="3">
        <v>11610</v>
      </c>
      <c r="F26" t="s">
        <v>19</v>
      </c>
      <c r="G26" t="s">
        <v>22</v>
      </c>
      <c r="K26" s="3"/>
      <c r="L26" s="4"/>
      <c r="M26" s="3"/>
    </row>
    <row r="27" spans="1:13" x14ac:dyDescent="0.35">
      <c r="A27" t="s">
        <v>8</v>
      </c>
      <c r="B27" t="s">
        <v>15</v>
      </c>
      <c r="C27" s="3">
        <v>19815</v>
      </c>
      <c r="D27" s="4">
        <v>0.42</v>
      </c>
      <c r="E27" s="3">
        <v>13596</v>
      </c>
      <c r="F27" t="s">
        <v>21</v>
      </c>
      <c r="G27" t="s">
        <v>22</v>
      </c>
      <c r="K27" s="3"/>
      <c r="L27" s="4"/>
      <c r="M27" s="3"/>
    </row>
    <row r="28" spans="1:13" x14ac:dyDescent="0.35">
      <c r="A28" t="s">
        <v>7</v>
      </c>
      <c r="B28" t="s">
        <v>18</v>
      </c>
      <c r="C28" s="3">
        <v>8277</v>
      </c>
      <c r="D28" s="4">
        <v>0.43</v>
      </c>
      <c r="E28" s="3">
        <v>2441</v>
      </c>
      <c r="F28" t="s">
        <v>20</v>
      </c>
      <c r="G28" t="s">
        <v>23</v>
      </c>
      <c r="K28" s="3"/>
      <c r="L28" s="4"/>
      <c r="M28" s="3"/>
    </row>
    <row r="29" spans="1:13" x14ac:dyDescent="0.35">
      <c r="A29" t="s">
        <v>12</v>
      </c>
      <c r="B29" t="s">
        <v>16</v>
      </c>
      <c r="C29" s="3">
        <v>697</v>
      </c>
      <c r="D29" s="4">
        <v>0.59</v>
      </c>
      <c r="E29" s="3">
        <v>14361</v>
      </c>
      <c r="F29" t="s">
        <v>20</v>
      </c>
      <c r="G29" t="s">
        <v>23</v>
      </c>
      <c r="K29" s="3"/>
      <c r="L29" s="4"/>
      <c r="M29" s="3"/>
    </row>
    <row r="30" spans="1:13" x14ac:dyDescent="0.35">
      <c r="A30" t="s">
        <v>12</v>
      </c>
      <c r="B30" t="s">
        <v>16</v>
      </c>
      <c r="C30" s="3">
        <v>2430</v>
      </c>
      <c r="D30" s="4">
        <v>0.23</v>
      </c>
      <c r="E30" s="3">
        <v>13545</v>
      </c>
      <c r="F30" t="s">
        <v>19</v>
      </c>
      <c r="G30" t="s">
        <v>23</v>
      </c>
      <c r="K30" s="3"/>
      <c r="L30" s="4"/>
      <c r="M30" s="3"/>
    </row>
    <row r="31" spans="1:13" x14ac:dyDescent="0.35">
      <c r="A31" t="s">
        <v>9</v>
      </c>
      <c r="B31" t="s">
        <v>14</v>
      </c>
      <c r="C31" s="3">
        <v>12274</v>
      </c>
      <c r="D31" s="4">
        <v>0.32</v>
      </c>
      <c r="E31" s="3">
        <v>11551</v>
      </c>
      <c r="F31" t="s">
        <v>21</v>
      </c>
      <c r="G31" t="s">
        <v>22</v>
      </c>
      <c r="K31" s="3"/>
      <c r="L31" s="4"/>
      <c r="M31" s="3"/>
    </row>
    <row r="32" spans="1:13" x14ac:dyDescent="0.35">
      <c r="A32" t="s">
        <v>9</v>
      </c>
      <c r="B32" t="s">
        <v>16</v>
      </c>
      <c r="C32" s="3">
        <v>15587</v>
      </c>
      <c r="D32" s="4">
        <v>0.28000000000000003</v>
      </c>
      <c r="E32" s="3">
        <v>13040</v>
      </c>
      <c r="F32" t="s">
        <v>21</v>
      </c>
      <c r="G32" t="s">
        <v>24</v>
      </c>
      <c r="K32" s="3"/>
      <c r="L32" s="4"/>
      <c r="M32" s="3"/>
    </row>
    <row r="33" spans="1:13" x14ac:dyDescent="0.35">
      <c r="A33" t="s">
        <v>10</v>
      </c>
      <c r="B33" t="s">
        <v>13</v>
      </c>
      <c r="C33" s="3">
        <v>9839</v>
      </c>
      <c r="D33" s="4">
        <v>0.31</v>
      </c>
      <c r="E33" s="3">
        <v>13815</v>
      </c>
      <c r="F33" t="s">
        <v>20</v>
      </c>
      <c r="G33" t="s">
        <v>22</v>
      </c>
      <c r="K33" s="3"/>
      <c r="L33" s="4"/>
      <c r="M33" s="3"/>
    </row>
    <row r="34" spans="1:13" x14ac:dyDescent="0.35">
      <c r="A34" t="s">
        <v>7</v>
      </c>
      <c r="B34" t="s">
        <v>18</v>
      </c>
      <c r="C34" s="3">
        <v>12089</v>
      </c>
      <c r="D34" s="4">
        <v>0.39</v>
      </c>
      <c r="E34" s="3">
        <v>11451</v>
      </c>
      <c r="F34" t="s">
        <v>21</v>
      </c>
      <c r="G34" t="s">
        <v>24</v>
      </c>
      <c r="K34" s="3"/>
      <c r="L34" s="4"/>
      <c r="M34" s="3"/>
    </row>
    <row r="35" spans="1:13" x14ac:dyDescent="0.35">
      <c r="A35" t="s">
        <v>7</v>
      </c>
      <c r="B35" t="s">
        <v>16</v>
      </c>
      <c r="C35" s="3">
        <v>19395</v>
      </c>
      <c r="D35" s="4">
        <v>0.35</v>
      </c>
      <c r="E35" s="3">
        <v>10757</v>
      </c>
      <c r="F35" t="s">
        <v>20</v>
      </c>
      <c r="G35" t="s">
        <v>22</v>
      </c>
      <c r="K35" s="3"/>
      <c r="L35" s="4"/>
      <c r="M35" s="3"/>
    </row>
    <row r="36" spans="1:13" x14ac:dyDescent="0.35">
      <c r="A36" t="s">
        <v>11</v>
      </c>
      <c r="B36" t="s">
        <v>14</v>
      </c>
      <c r="C36" s="3">
        <v>16208</v>
      </c>
      <c r="D36" s="4">
        <v>0.36</v>
      </c>
      <c r="E36" s="3">
        <v>6917</v>
      </c>
      <c r="F36" t="s">
        <v>21</v>
      </c>
      <c r="G36" t="s">
        <v>24</v>
      </c>
      <c r="K36" s="3"/>
      <c r="L36" s="4"/>
      <c r="M36" s="3"/>
    </row>
    <row r="37" spans="1:13" x14ac:dyDescent="0.35">
      <c r="A37" t="s">
        <v>11</v>
      </c>
      <c r="B37" t="s">
        <v>13</v>
      </c>
      <c r="C37" s="3">
        <v>17543</v>
      </c>
      <c r="D37" s="4">
        <v>0.54</v>
      </c>
      <c r="E37" s="3">
        <v>2779</v>
      </c>
      <c r="F37" t="s">
        <v>20</v>
      </c>
      <c r="G37" t="s">
        <v>22</v>
      </c>
      <c r="K37" s="3"/>
      <c r="L37" s="4"/>
      <c r="M37" s="3"/>
    </row>
    <row r="38" spans="1:13" x14ac:dyDescent="0.35">
      <c r="A38" t="s">
        <v>11</v>
      </c>
      <c r="B38" t="s">
        <v>17</v>
      </c>
      <c r="C38" s="3">
        <v>3311</v>
      </c>
      <c r="D38" s="4">
        <v>0.56999999999999995</v>
      </c>
      <c r="E38" s="3">
        <v>6784</v>
      </c>
      <c r="F38" t="s">
        <v>21</v>
      </c>
      <c r="G38" t="s">
        <v>23</v>
      </c>
      <c r="K38" s="3"/>
      <c r="L38" s="4"/>
      <c r="M38" s="3"/>
    </row>
    <row r="39" spans="1:13" x14ac:dyDescent="0.35">
      <c r="A39" t="s">
        <v>9</v>
      </c>
      <c r="B39" t="s">
        <v>18</v>
      </c>
      <c r="C39" s="3">
        <v>14743</v>
      </c>
      <c r="D39" s="4">
        <v>0.23</v>
      </c>
      <c r="E39" s="3">
        <v>13138</v>
      </c>
      <c r="F39" t="s">
        <v>19</v>
      </c>
      <c r="G39" t="s">
        <v>22</v>
      </c>
      <c r="K39" s="3"/>
      <c r="L39" s="4"/>
      <c r="M39" s="3"/>
    </row>
    <row r="40" spans="1:13" x14ac:dyDescent="0.35">
      <c r="A40" t="s">
        <v>7</v>
      </c>
      <c r="B40" t="s">
        <v>16</v>
      </c>
      <c r="C40" s="3">
        <v>7046</v>
      </c>
      <c r="D40" s="4">
        <v>0.28000000000000003</v>
      </c>
      <c r="E40" s="3">
        <v>10127</v>
      </c>
      <c r="F40" t="s">
        <v>21</v>
      </c>
      <c r="G40" t="s">
        <v>24</v>
      </c>
      <c r="K40" s="3"/>
      <c r="L40" s="4"/>
      <c r="M40" s="3"/>
    </row>
    <row r="41" spans="1:13" x14ac:dyDescent="0.35">
      <c r="A41" t="s">
        <v>7</v>
      </c>
      <c r="B41" t="s">
        <v>14</v>
      </c>
      <c r="C41" s="3">
        <v>2486</v>
      </c>
      <c r="D41" s="4">
        <v>0.47</v>
      </c>
      <c r="E41" s="3">
        <v>13900</v>
      </c>
      <c r="F41" t="s">
        <v>21</v>
      </c>
      <c r="G41" t="s">
        <v>22</v>
      </c>
      <c r="K41" s="3"/>
      <c r="L41" s="4"/>
      <c r="M41" s="3"/>
    </row>
    <row r="42" spans="1:13" x14ac:dyDescent="0.35">
      <c r="A42" t="s">
        <v>12</v>
      </c>
      <c r="B42" t="s">
        <v>17</v>
      </c>
      <c r="C42" s="3">
        <v>8838</v>
      </c>
      <c r="D42" s="4">
        <v>0.34</v>
      </c>
      <c r="E42" s="3">
        <v>7721</v>
      </c>
      <c r="F42" t="s">
        <v>19</v>
      </c>
      <c r="G42" t="s">
        <v>22</v>
      </c>
      <c r="K42" s="3"/>
      <c r="L42" s="4"/>
      <c r="M42" s="3"/>
    </row>
    <row r="43" spans="1:13" x14ac:dyDescent="0.35">
      <c r="A43" t="s">
        <v>9</v>
      </c>
      <c r="B43" t="s">
        <v>17</v>
      </c>
      <c r="C43" s="3">
        <v>11911</v>
      </c>
      <c r="D43" s="4">
        <v>0.3</v>
      </c>
      <c r="E43" s="3">
        <v>10249</v>
      </c>
      <c r="F43" t="s">
        <v>21</v>
      </c>
      <c r="G43" t="s">
        <v>22</v>
      </c>
      <c r="K43" s="3"/>
      <c r="L43" s="4"/>
      <c r="M43" s="3"/>
    </row>
    <row r="44" spans="1:13" x14ac:dyDescent="0.35">
      <c r="A44" t="s">
        <v>8</v>
      </c>
      <c r="B44" t="s">
        <v>15</v>
      </c>
      <c r="C44" s="3">
        <v>3411</v>
      </c>
      <c r="D44" s="4">
        <v>0.32</v>
      </c>
      <c r="E44" s="3">
        <v>4752</v>
      </c>
      <c r="F44" t="s">
        <v>19</v>
      </c>
      <c r="G44" t="s">
        <v>23</v>
      </c>
      <c r="K44" s="3"/>
      <c r="L44" s="4"/>
      <c r="M44" s="3"/>
    </row>
    <row r="45" spans="1:13" x14ac:dyDescent="0.35">
      <c r="A45" t="s">
        <v>9</v>
      </c>
      <c r="B45" t="s">
        <v>13</v>
      </c>
      <c r="C45" s="3">
        <v>2234</v>
      </c>
      <c r="D45" s="4">
        <v>0.33</v>
      </c>
      <c r="E45" s="3">
        <v>10562</v>
      </c>
      <c r="F45" t="s">
        <v>21</v>
      </c>
      <c r="G45" t="s">
        <v>22</v>
      </c>
      <c r="K45" s="3"/>
      <c r="L45" s="4"/>
      <c r="M45" s="3"/>
    </row>
    <row r="46" spans="1:13" x14ac:dyDescent="0.35">
      <c r="A46" t="s">
        <v>8</v>
      </c>
      <c r="B46" t="s">
        <v>16</v>
      </c>
      <c r="C46" s="3">
        <v>18727</v>
      </c>
      <c r="D46" s="4">
        <v>0.54</v>
      </c>
      <c r="E46" s="3">
        <v>6181</v>
      </c>
      <c r="F46" t="s">
        <v>20</v>
      </c>
      <c r="G46" t="s">
        <v>23</v>
      </c>
      <c r="K46" s="3"/>
      <c r="L46" s="4"/>
      <c r="M46" s="3"/>
    </row>
    <row r="47" spans="1:13" x14ac:dyDescent="0.35">
      <c r="A47" t="s">
        <v>12</v>
      </c>
      <c r="B47" t="s">
        <v>14</v>
      </c>
      <c r="C47" s="3">
        <v>9180</v>
      </c>
      <c r="D47" s="4">
        <v>0.25</v>
      </c>
      <c r="E47" s="3">
        <v>6965</v>
      </c>
      <c r="F47" t="s">
        <v>20</v>
      </c>
      <c r="G47" t="s">
        <v>23</v>
      </c>
      <c r="K47" s="3"/>
      <c r="L47" s="4"/>
      <c r="M47" s="3"/>
    </row>
    <row r="48" spans="1:13" x14ac:dyDescent="0.35">
      <c r="A48" t="s">
        <v>10</v>
      </c>
      <c r="B48" t="s">
        <v>15</v>
      </c>
      <c r="C48" s="3">
        <v>19860</v>
      </c>
      <c r="D48" s="4">
        <v>0.48</v>
      </c>
      <c r="E48" s="3">
        <v>14369</v>
      </c>
      <c r="F48" t="s">
        <v>21</v>
      </c>
      <c r="G48" t="s">
        <v>22</v>
      </c>
      <c r="K48" s="3"/>
      <c r="L48" s="4"/>
      <c r="M48" s="3"/>
    </row>
    <row r="49" spans="1:13" x14ac:dyDescent="0.35">
      <c r="A49" t="s">
        <v>7</v>
      </c>
      <c r="B49" t="s">
        <v>13</v>
      </c>
      <c r="C49" s="3">
        <v>18843</v>
      </c>
      <c r="D49" s="4">
        <v>0.42</v>
      </c>
      <c r="E49" s="3">
        <v>3149</v>
      </c>
      <c r="F49" t="s">
        <v>21</v>
      </c>
      <c r="G49" t="s">
        <v>22</v>
      </c>
      <c r="K49" s="3"/>
      <c r="L49" s="4"/>
      <c r="M49" s="3"/>
    </row>
    <row r="50" spans="1:13" x14ac:dyDescent="0.35">
      <c r="A50" t="s">
        <v>12</v>
      </c>
      <c r="B50" t="s">
        <v>15</v>
      </c>
      <c r="C50" s="3">
        <v>6259</v>
      </c>
      <c r="D50" s="4">
        <v>0.32</v>
      </c>
      <c r="E50" s="3">
        <v>11743</v>
      </c>
      <c r="F50" t="s">
        <v>21</v>
      </c>
      <c r="G50" t="s">
        <v>22</v>
      </c>
      <c r="K50" s="3"/>
      <c r="L50" s="4"/>
      <c r="M50" s="3"/>
    </row>
    <row r="51" spans="1:13" x14ac:dyDescent="0.35">
      <c r="A51" t="s">
        <v>7</v>
      </c>
      <c r="B51" t="s">
        <v>18</v>
      </c>
      <c r="C51" s="3">
        <v>2885</v>
      </c>
      <c r="D51" s="4">
        <v>0.37</v>
      </c>
      <c r="E51" s="3">
        <v>7690</v>
      </c>
      <c r="F51" t="s">
        <v>20</v>
      </c>
      <c r="G51" t="s">
        <v>24</v>
      </c>
      <c r="K51" s="3"/>
      <c r="L51" s="4"/>
      <c r="M51" s="3"/>
    </row>
    <row r="52" spans="1:13" x14ac:dyDescent="0.35">
      <c r="A52" t="s">
        <v>11</v>
      </c>
      <c r="B52" t="s">
        <v>13</v>
      </c>
      <c r="C52" s="3">
        <v>11611</v>
      </c>
      <c r="D52" s="4">
        <v>0.3</v>
      </c>
      <c r="E52" s="3">
        <v>7205</v>
      </c>
      <c r="F52" t="s">
        <v>21</v>
      </c>
      <c r="G52" t="s">
        <v>22</v>
      </c>
      <c r="K52" s="3"/>
      <c r="L52" s="4"/>
      <c r="M52" s="3"/>
    </row>
    <row r="53" spans="1:13" x14ac:dyDescent="0.35">
      <c r="A53" t="s">
        <v>10</v>
      </c>
      <c r="B53" t="s">
        <v>13</v>
      </c>
      <c r="C53" s="3">
        <v>5236</v>
      </c>
      <c r="D53" s="4">
        <v>0.44</v>
      </c>
      <c r="E53" s="3">
        <v>12222</v>
      </c>
      <c r="F53" t="s">
        <v>20</v>
      </c>
      <c r="G53" t="s">
        <v>23</v>
      </c>
      <c r="K53" s="3"/>
      <c r="L53" s="4"/>
      <c r="M53" s="3"/>
    </row>
    <row r="54" spans="1:13" x14ac:dyDescent="0.35">
      <c r="A54" t="s">
        <v>10</v>
      </c>
      <c r="B54" t="s">
        <v>16</v>
      </c>
      <c r="C54" s="3">
        <v>2302</v>
      </c>
      <c r="D54" s="4">
        <v>0.23</v>
      </c>
      <c r="E54" s="3">
        <v>2789</v>
      </c>
      <c r="F54" t="s">
        <v>19</v>
      </c>
      <c r="G54" t="s">
        <v>22</v>
      </c>
      <c r="K54" s="3"/>
      <c r="L54" s="4"/>
      <c r="M54" s="3"/>
    </row>
    <row r="55" spans="1:13" x14ac:dyDescent="0.35">
      <c r="A55" t="s">
        <v>12</v>
      </c>
      <c r="B55" t="s">
        <v>13</v>
      </c>
      <c r="C55" s="3">
        <v>8655</v>
      </c>
      <c r="D55" s="4">
        <v>0.2</v>
      </c>
      <c r="E55" s="3">
        <v>10123</v>
      </c>
      <c r="F55" t="s">
        <v>20</v>
      </c>
      <c r="G55" t="s">
        <v>24</v>
      </c>
      <c r="K55" s="3"/>
      <c r="L55" s="4"/>
      <c r="M55" s="3"/>
    </row>
    <row r="56" spans="1:13" x14ac:dyDescent="0.35">
      <c r="A56" t="s">
        <v>10</v>
      </c>
      <c r="B56" t="s">
        <v>15</v>
      </c>
      <c r="C56" s="3">
        <v>8620</v>
      </c>
      <c r="D56" s="4">
        <v>0.45</v>
      </c>
      <c r="E56" s="3">
        <v>11308</v>
      </c>
      <c r="F56" t="s">
        <v>20</v>
      </c>
      <c r="G56" t="s">
        <v>22</v>
      </c>
      <c r="K56" s="3"/>
      <c r="L56" s="4"/>
      <c r="M56" s="3"/>
    </row>
    <row r="57" spans="1:13" x14ac:dyDescent="0.35">
      <c r="A57" t="s">
        <v>8</v>
      </c>
      <c r="B57" t="s">
        <v>13</v>
      </c>
      <c r="C57" s="3">
        <v>7116</v>
      </c>
      <c r="D57" s="4">
        <v>0.28000000000000003</v>
      </c>
      <c r="E57" s="3">
        <v>9507</v>
      </c>
      <c r="F57" t="s">
        <v>19</v>
      </c>
      <c r="G57" t="s">
        <v>24</v>
      </c>
      <c r="K57" s="3"/>
      <c r="L57" s="4"/>
      <c r="M57" s="3"/>
    </row>
    <row r="58" spans="1:13" x14ac:dyDescent="0.35">
      <c r="A58" t="s">
        <v>10</v>
      </c>
      <c r="B58" t="s">
        <v>16</v>
      </c>
      <c r="C58" s="3">
        <v>14757</v>
      </c>
      <c r="D58" s="4">
        <v>0.23</v>
      </c>
      <c r="E58" s="3">
        <v>9840</v>
      </c>
      <c r="F58" t="s">
        <v>20</v>
      </c>
      <c r="G58" t="s">
        <v>24</v>
      </c>
      <c r="K58" s="3"/>
      <c r="L58" s="4"/>
      <c r="M58" s="3"/>
    </row>
    <row r="59" spans="1:13" x14ac:dyDescent="0.35">
      <c r="A59" t="s">
        <v>7</v>
      </c>
      <c r="B59" t="s">
        <v>16</v>
      </c>
      <c r="C59" s="3">
        <v>14986</v>
      </c>
      <c r="D59" s="4">
        <v>0.36</v>
      </c>
      <c r="E59" s="3">
        <v>4911</v>
      </c>
      <c r="F59" t="s">
        <v>21</v>
      </c>
      <c r="G59" t="s">
        <v>22</v>
      </c>
      <c r="K59" s="3"/>
      <c r="L59" s="4"/>
      <c r="M59" s="3"/>
    </row>
    <row r="60" spans="1:13" x14ac:dyDescent="0.35">
      <c r="A60" t="s">
        <v>7</v>
      </c>
      <c r="B60" t="s">
        <v>18</v>
      </c>
      <c r="C60" s="3">
        <v>17146</v>
      </c>
      <c r="D60" s="4">
        <v>0.22</v>
      </c>
      <c r="E60" s="3">
        <v>11579</v>
      </c>
      <c r="F60" t="s">
        <v>21</v>
      </c>
      <c r="G60" t="s">
        <v>23</v>
      </c>
      <c r="K60" s="3"/>
      <c r="L60" s="4"/>
      <c r="M60" s="3"/>
    </row>
    <row r="61" spans="1:13" x14ac:dyDescent="0.35">
      <c r="A61" t="s">
        <v>7</v>
      </c>
      <c r="B61" t="s">
        <v>15</v>
      </c>
      <c r="C61" s="3">
        <v>14575</v>
      </c>
      <c r="D61" s="4">
        <v>0.55000000000000004</v>
      </c>
      <c r="E61" s="3">
        <v>3139</v>
      </c>
      <c r="F61" t="s">
        <v>20</v>
      </c>
      <c r="G61" t="s">
        <v>24</v>
      </c>
      <c r="K61" s="3"/>
      <c r="L61" s="4"/>
      <c r="M61" s="3"/>
    </row>
    <row r="62" spans="1:13" x14ac:dyDescent="0.35">
      <c r="A62" t="s">
        <v>7</v>
      </c>
      <c r="B62" t="s">
        <v>17</v>
      </c>
      <c r="C62" s="3">
        <v>9708</v>
      </c>
      <c r="D62" s="4">
        <v>0.21</v>
      </c>
      <c r="E62" s="3">
        <v>8827</v>
      </c>
      <c r="F62" t="s">
        <v>21</v>
      </c>
      <c r="G62" t="s">
        <v>22</v>
      </c>
      <c r="K62" s="3"/>
      <c r="L62" s="4"/>
      <c r="M62" s="3"/>
    </row>
    <row r="63" spans="1:13" x14ac:dyDescent="0.35">
      <c r="A63" t="s">
        <v>8</v>
      </c>
      <c r="B63" t="s">
        <v>17</v>
      </c>
      <c r="C63" s="3">
        <v>16871</v>
      </c>
      <c r="D63" s="4">
        <v>0.43</v>
      </c>
      <c r="E63" s="3">
        <v>6178</v>
      </c>
      <c r="F63" t="s">
        <v>20</v>
      </c>
      <c r="G63" t="s">
        <v>22</v>
      </c>
      <c r="K63" s="3"/>
      <c r="L63" s="4"/>
      <c r="M63" s="3"/>
    </row>
    <row r="64" spans="1:13" x14ac:dyDescent="0.35">
      <c r="A64" t="s">
        <v>9</v>
      </c>
      <c r="B64" t="s">
        <v>13</v>
      </c>
      <c r="C64" s="3">
        <v>12335</v>
      </c>
      <c r="D64" s="4">
        <v>0.38</v>
      </c>
      <c r="E64" s="3">
        <v>14893</v>
      </c>
      <c r="F64" t="s">
        <v>21</v>
      </c>
      <c r="G64" t="s">
        <v>23</v>
      </c>
      <c r="K64" s="3"/>
      <c r="L64" s="4"/>
      <c r="M64" s="3"/>
    </row>
    <row r="65" spans="1:13" x14ac:dyDescent="0.35">
      <c r="A65" t="s">
        <v>11</v>
      </c>
      <c r="B65" t="s">
        <v>18</v>
      </c>
      <c r="C65" s="3">
        <v>13668</v>
      </c>
      <c r="D65" s="4">
        <v>0.47</v>
      </c>
      <c r="E65" s="3">
        <v>13084</v>
      </c>
      <c r="F65" t="s">
        <v>21</v>
      </c>
      <c r="G65" t="s">
        <v>24</v>
      </c>
      <c r="K65" s="3"/>
      <c r="L65" s="4"/>
      <c r="M65" s="3"/>
    </row>
    <row r="66" spans="1:13" x14ac:dyDescent="0.35">
      <c r="A66" t="s">
        <v>12</v>
      </c>
      <c r="B66" t="s">
        <v>14</v>
      </c>
      <c r="C66" s="3">
        <v>2549</v>
      </c>
      <c r="D66" s="4">
        <v>0.33</v>
      </c>
      <c r="E66" s="3">
        <v>9387</v>
      </c>
      <c r="F66" t="s">
        <v>20</v>
      </c>
      <c r="G66" t="s">
        <v>24</v>
      </c>
      <c r="K66" s="3"/>
      <c r="L66" s="4"/>
      <c r="M66" s="3"/>
    </row>
    <row r="67" spans="1:13" x14ac:dyDescent="0.35">
      <c r="A67" t="s">
        <v>7</v>
      </c>
      <c r="B67" t="s">
        <v>13</v>
      </c>
      <c r="C67" s="3">
        <v>5923</v>
      </c>
      <c r="D67" s="4">
        <v>0.26</v>
      </c>
      <c r="E67" s="3">
        <v>6603</v>
      </c>
      <c r="F67" t="s">
        <v>21</v>
      </c>
      <c r="G67" t="s">
        <v>22</v>
      </c>
      <c r="K67" s="3"/>
      <c r="L67" s="4"/>
      <c r="M67" s="3"/>
    </row>
    <row r="68" spans="1:13" x14ac:dyDescent="0.35">
      <c r="A68" t="s">
        <v>10</v>
      </c>
      <c r="B68" t="s">
        <v>18</v>
      </c>
      <c r="C68" s="3">
        <v>15089</v>
      </c>
      <c r="D68" s="4">
        <v>0.59</v>
      </c>
      <c r="E68" s="3">
        <v>12038</v>
      </c>
      <c r="F68" t="s">
        <v>20</v>
      </c>
      <c r="G68" t="s">
        <v>22</v>
      </c>
      <c r="K68" s="3"/>
      <c r="L68" s="4"/>
      <c r="M68" s="3"/>
    </row>
    <row r="69" spans="1:13" x14ac:dyDescent="0.35">
      <c r="A69" t="s">
        <v>7</v>
      </c>
      <c r="B69" t="s">
        <v>15</v>
      </c>
      <c r="C69" s="3">
        <v>19992</v>
      </c>
      <c r="D69" s="4">
        <v>0.54</v>
      </c>
      <c r="E69" s="3">
        <v>1151</v>
      </c>
      <c r="F69" t="s">
        <v>21</v>
      </c>
      <c r="G69" t="s">
        <v>23</v>
      </c>
      <c r="K69" s="3"/>
      <c r="L69" s="4"/>
      <c r="M69" s="3"/>
    </row>
    <row r="70" spans="1:13" x14ac:dyDescent="0.35">
      <c r="A70" t="s">
        <v>10</v>
      </c>
      <c r="B70" t="s">
        <v>15</v>
      </c>
      <c r="C70" s="3">
        <v>7658</v>
      </c>
      <c r="D70" s="4">
        <v>0.54</v>
      </c>
      <c r="E70" s="3">
        <v>1987</v>
      </c>
      <c r="F70" t="s">
        <v>21</v>
      </c>
      <c r="G70" t="s">
        <v>23</v>
      </c>
      <c r="K70" s="3"/>
      <c r="L70" s="4"/>
      <c r="M70" s="3"/>
    </row>
    <row r="71" spans="1:13" x14ac:dyDescent="0.35">
      <c r="A71" t="s">
        <v>11</v>
      </c>
      <c r="B71" t="s">
        <v>15</v>
      </c>
      <c r="C71" s="3">
        <v>10748</v>
      </c>
      <c r="D71" s="4">
        <v>0.3</v>
      </c>
      <c r="E71" s="3">
        <v>10423</v>
      </c>
      <c r="F71" t="s">
        <v>19</v>
      </c>
      <c r="G71" t="s">
        <v>24</v>
      </c>
      <c r="K71" s="3"/>
      <c r="L71" s="4"/>
      <c r="M71" s="3"/>
    </row>
    <row r="72" spans="1:13" x14ac:dyDescent="0.35">
      <c r="A72" t="s">
        <v>11</v>
      </c>
      <c r="B72" t="s">
        <v>15</v>
      </c>
      <c r="C72" s="3">
        <v>7900</v>
      </c>
      <c r="D72" s="4">
        <v>0.22</v>
      </c>
      <c r="E72" s="3">
        <v>7133</v>
      </c>
      <c r="F72" t="s">
        <v>19</v>
      </c>
      <c r="G72" t="s">
        <v>24</v>
      </c>
      <c r="K72" s="3"/>
      <c r="L72" s="4"/>
      <c r="M72" s="3"/>
    </row>
    <row r="73" spans="1:13" x14ac:dyDescent="0.35">
      <c r="A73" t="s">
        <v>11</v>
      </c>
      <c r="B73" t="s">
        <v>15</v>
      </c>
      <c r="C73" s="3">
        <v>10374</v>
      </c>
      <c r="D73" s="4">
        <v>0.32</v>
      </c>
      <c r="E73" s="3">
        <v>12238</v>
      </c>
      <c r="F73" t="s">
        <v>20</v>
      </c>
      <c r="G73" t="s">
        <v>22</v>
      </c>
      <c r="K73" s="3"/>
      <c r="L73" s="4"/>
      <c r="M73" s="3"/>
    </row>
    <row r="74" spans="1:13" x14ac:dyDescent="0.35">
      <c r="A74" t="s">
        <v>10</v>
      </c>
      <c r="B74" t="s">
        <v>18</v>
      </c>
      <c r="C74" s="3">
        <v>15651</v>
      </c>
      <c r="D74" s="4">
        <v>0.41</v>
      </c>
      <c r="E74" s="3">
        <v>2727</v>
      </c>
      <c r="F74" t="s">
        <v>19</v>
      </c>
      <c r="G74" t="s">
        <v>24</v>
      </c>
      <c r="K74" s="3"/>
      <c r="L74" s="4"/>
      <c r="M74" s="3"/>
    </row>
    <row r="75" spans="1:13" x14ac:dyDescent="0.35">
      <c r="A75" t="s">
        <v>7</v>
      </c>
      <c r="B75" t="s">
        <v>18</v>
      </c>
      <c r="C75" s="3">
        <v>19139</v>
      </c>
      <c r="D75" s="4">
        <v>0.33</v>
      </c>
      <c r="E75" s="3">
        <v>10060</v>
      </c>
      <c r="F75" t="s">
        <v>20</v>
      </c>
      <c r="G75" t="s">
        <v>23</v>
      </c>
      <c r="K75" s="3"/>
      <c r="L75" s="4"/>
      <c r="M75" s="3"/>
    </row>
    <row r="76" spans="1:13" x14ac:dyDescent="0.35">
      <c r="A76" t="s">
        <v>11</v>
      </c>
      <c r="B76" t="s">
        <v>16</v>
      </c>
      <c r="C76" s="3">
        <v>1654</v>
      </c>
      <c r="D76" s="4">
        <v>0.53</v>
      </c>
      <c r="E76" s="3">
        <v>4300</v>
      </c>
      <c r="F76" t="s">
        <v>19</v>
      </c>
      <c r="G76" t="s">
        <v>23</v>
      </c>
      <c r="K76" s="3"/>
      <c r="L76" s="4"/>
      <c r="M76" s="3"/>
    </row>
    <row r="77" spans="1:13" x14ac:dyDescent="0.35">
      <c r="A77" t="s">
        <v>8</v>
      </c>
      <c r="B77" t="s">
        <v>17</v>
      </c>
      <c r="C77" s="3">
        <v>4999</v>
      </c>
      <c r="D77" s="4">
        <v>0.31</v>
      </c>
      <c r="E77" s="3">
        <v>5352</v>
      </c>
      <c r="F77" t="s">
        <v>21</v>
      </c>
      <c r="G77" t="s">
        <v>22</v>
      </c>
      <c r="K77" s="3"/>
      <c r="L77" s="4"/>
      <c r="M77" s="3"/>
    </row>
    <row r="78" spans="1:13" x14ac:dyDescent="0.35">
      <c r="A78" t="s">
        <v>10</v>
      </c>
      <c r="B78" t="s">
        <v>15</v>
      </c>
      <c r="C78" s="3">
        <v>6795</v>
      </c>
      <c r="D78" s="4">
        <v>0.59</v>
      </c>
      <c r="E78" s="3">
        <v>3038</v>
      </c>
      <c r="F78" t="s">
        <v>20</v>
      </c>
      <c r="G78" t="s">
        <v>23</v>
      </c>
      <c r="K78" s="3"/>
      <c r="L78" s="4"/>
      <c r="M78" s="3"/>
    </row>
    <row r="79" spans="1:13" x14ac:dyDescent="0.35">
      <c r="A79" t="s">
        <v>10</v>
      </c>
      <c r="B79" t="s">
        <v>14</v>
      </c>
      <c r="C79" s="3">
        <v>12683</v>
      </c>
      <c r="D79" s="4">
        <v>0.38</v>
      </c>
      <c r="E79" s="3">
        <v>11990</v>
      </c>
      <c r="F79" t="s">
        <v>20</v>
      </c>
      <c r="G79" t="s">
        <v>23</v>
      </c>
      <c r="K79" s="3"/>
      <c r="L79" s="4"/>
      <c r="M79" s="3"/>
    </row>
    <row r="80" spans="1:13" x14ac:dyDescent="0.35">
      <c r="A80" t="s">
        <v>7</v>
      </c>
      <c r="B80" t="s">
        <v>18</v>
      </c>
      <c r="C80" s="3">
        <v>13374</v>
      </c>
      <c r="D80" s="4">
        <v>0.54</v>
      </c>
      <c r="E80" s="3">
        <v>6032</v>
      </c>
      <c r="F80" t="s">
        <v>21</v>
      </c>
      <c r="G80" t="s">
        <v>23</v>
      </c>
      <c r="K80" s="3"/>
      <c r="L80" s="4"/>
      <c r="M80" s="3"/>
    </row>
    <row r="81" spans="1:13" x14ac:dyDescent="0.35">
      <c r="A81" t="s">
        <v>10</v>
      </c>
      <c r="B81" t="s">
        <v>14</v>
      </c>
      <c r="C81" s="3">
        <v>18532</v>
      </c>
      <c r="D81" s="4">
        <v>0.28000000000000003</v>
      </c>
      <c r="E81" s="3">
        <v>5687</v>
      </c>
      <c r="F81" t="s">
        <v>20</v>
      </c>
      <c r="G81" t="s">
        <v>23</v>
      </c>
      <c r="K81" s="3"/>
      <c r="L81" s="4"/>
      <c r="M81" s="3"/>
    </row>
    <row r="82" spans="1:13" x14ac:dyDescent="0.35">
      <c r="A82" t="s">
        <v>10</v>
      </c>
      <c r="B82" t="s">
        <v>14</v>
      </c>
      <c r="C82" s="3">
        <v>6039</v>
      </c>
      <c r="D82" s="4">
        <v>0.36</v>
      </c>
      <c r="E82" s="3">
        <v>8302</v>
      </c>
      <c r="F82" t="s">
        <v>20</v>
      </c>
      <c r="G82" t="s">
        <v>22</v>
      </c>
      <c r="K82" s="3"/>
      <c r="L82" s="4"/>
      <c r="M82" s="3"/>
    </row>
    <row r="83" spans="1:13" x14ac:dyDescent="0.35">
      <c r="A83" t="s">
        <v>11</v>
      </c>
      <c r="B83" t="s">
        <v>14</v>
      </c>
      <c r="C83" s="3">
        <v>10137</v>
      </c>
      <c r="D83" s="4">
        <v>0.48</v>
      </c>
      <c r="E83" s="3">
        <v>5836</v>
      </c>
      <c r="F83" t="s">
        <v>19</v>
      </c>
      <c r="G83" t="s">
        <v>22</v>
      </c>
      <c r="K83" s="3"/>
      <c r="L83" s="4"/>
      <c r="M83" s="3"/>
    </row>
    <row r="84" spans="1:13" x14ac:dyDescent="0.35">
      <c r="A84" t="s">
        <v>7</v>
      </c>
      <c r="B84" t="s">
        <v>16</v>
      </c>
      <c r="C84" s="3">
        <v>16086</v>
      </c>
      <c r="D84" s="4">
        <v>0.26</v>
      </c>
      <c r="E84" s="3">
        <v>13779</v>
      </c>
      <c r="F84" t="s">
        <v>20</v>
      </c>
      <c r="G84" t="s">
        <v>24</v>
      </c>
      <c r="K84" s="3"/>
      <c r="L84" s="4"/>
      <c r="M84" s="3"/>
    </row>
    <row r="85" spans="1:13" x14ac:dyDescent="0.35">
      <c r="A85" t="s">
        <v>11</v>
      </c>
      <c r="B85" t="s">
        <v>18</v>
      </c>
      <c r="C85" s="3">
        <v>3057</v>
      </c>
      <c r="D85" s="4">
        <v>0.25</v>
      </c>
      <c r="E85" s="3">
        <v>4213</v>
      </c>
      <c r="F85" t="s">
        <v>21</v>
      </c>
      <c r="G85" t="s">
        <v>23</v>
      </c>
      <c r="K85" s="3"/>
      <c r="L85" s="4"/>
      <c r="M85" s="3"/>
    </row>
    <row r="86" spans="1:13" x14ac:dyDescent="0.35">
      <c r="A86" t="s">
        <v>11</v>
      </c>
      <c r="B86" t="s">
        <v>14</v>
      </c>
      <c r="C86" s="3">
        <v>6092</v>
      </c>
      <c r="D86" s="4">
        <v>0.59</v>
      </c>
      <c r="E86" s="3">
        <v>1366</v>
      </c>
      <c r="F86" t="s">
        <v>19</v>
      </c>
      <c r="G86" t="s">
        <v>24</v>
      </c>
      <c r="K86" s="3"/>
      <c r="L86" s="4"/>
      <c r="M86" s="3"/>
    </row>
    <row r="87" spans="1:13" x14ac:dyDescent="0.35">
      <c r="A87" t="s">
        <v>7</v>
      </c>
      <c r="B87" t="s">
        <v>15</v>
      </c>
      <c r="C87" s="3">
        <v>16982</v>
      </c>
      <c r="D87" s="4">
        <v>0.49</v>
      </c>
      <c r="E87" s="3">
        <v>8023</v>
      </c>
      <c r="F87" t="s">
        <v>19</v>
      </c>
      <c r="G87" t="s">
        <v>22</v>
      </c>
      <c r="K87" s="3"/>
      <c r="L87" s="4"/>
      <c r="M87" s="3"/>
    </row>
    <row r="88" spans="1:13" x14ac:dyDescent="0.35">
      <c r="A88" t="s">
        <v>12</v>
      </c>
      <c r="B88" t="s">
        <v>13</v>
      </c>
      <c r="C88" s="3">
        <v>2700</v>
      </c>
      <c r="D88" s="4">
        <v>0.22</v>
      </c>
      <c r="E88" s="3">
        <v>4680</v>
      </c>
      <c r="F88" t="s">
        <v>21</v>
      </c>
      <c r="G88" t="s">
        <v>22</v>
      </c>
      <c r="K88" s="3"/>
      <c r="L88" s="4"/>
      <c r="M88" s="3"/>
    </row>
    <row r="89" spans="1:13" x14ac:dyDescent="0.35">
      <c r="A89" t="s">
        <v>11</v>
      </c>
      <c r="B89" t="s">
        <v>14</v>
      </c>
      <c r="C89" s="3">
        <v>14672</v>
      </c>
      <c r="D89" s="4">
        <v>0.36</v>
      </c>
      <c r="E89" s="3">
        <v>10936</v>
      </c>
      <c r="F89" t="s">
        <v>21</v>
      </c>
      <c r="G89" t="s">
        <v>22</v>
      </c>
      <c r="K89" s="3"/>
      <c r="L89" s="4"/>
      <c r="M89" s="3"/>
    </row>
    <row r="90" spans="1:13" x14ac:dyDescent="0.35">
      <c r="A90" t="s">
        <v>8</v>
      </c>
      <c r="B90" t="s">
        <v>16</v>
      </c>
      <c r="C90" s="3">
        <v>3461</v>
      </c>
      <c r="D90" s="4">
        <v>0.37</v>
      </c>
      <c r="E90" s="3">
        <v>4407</v>
      </c>
      <c r="F90" t="s">
        <v>19</v>
      </c>
      <c r="G90" t="s">
        <v>22</v>
      </c>
      <c r="K90" s="3"/>
      <c r="L90" s="4"/>
      <c r="M90" s="3"/>
    </row>
    <row r="91" spans="1:13" x14ac:dyDescent="0.35">
      <c r="A91" t="s">
        <v>8</v>
      </c>
      <c r="B91" t="s">
        <v>18</v>
      </c>
      <c r="C91" s="3">
        <v>14707</v>
      </c>
      <c r="D91" s="4">
        <v>0.5</v>
      </c>
      <c r="E91" s="3">
        <v>6026</v>
      </c>
      <c r="F91" t="s">
        <v>20</v>
      </c>
      <c r="G91" t="s">
        <v>22</v>
      </c>
      <c r="K91" s="3"/>
      <c r="L91" s="4"/>
      <c r="M91" s="3"/>
    </row>
    <row r="92" spans="1:13" x14ac:dyDescent="0.35">
      <c r="A92" t="s">
        <v>10</v>
      </c>
      <c r="B92" t="s">
        <v>16</v>
      </c>
      <c r="C92" s="3">
        <v>12469</v>
      </c>
      <c r="D92" s="4">
        <v>0.3</v>
      </c>
      <c r="E92" s="3">
        <v>3673</v>
      </c>
      <c r="F92" t="s">
        <v>19</v>
      </c>
      <c r="G92" t="s">
        <v>22</v>
      </c>
      <c r="K92" s="3"/>
      <c r="L92" s="4"/>
      <c r="M92" s="3"/>
    </row>
    <row r="93" spans="1:13" x14ac:dyDescent="0.35">
      <c r="A93" t="s">
        <v>8</v>
      </c>
      <c r="B93" t="s">
        <v>14</v>
      </c>
      <c r="C93" s="3">
        <v>3369</v>
      </c>
      <c r="D93" s="4">
        <v>0.27</v>
      </c>
      <c r="E93" s="3">
        <v>12461</v>
      </c>
      <c r="F93" t="s">
        <v>21</v>
      </c>
      <c r="G93" t="s">
        <v>22</v>
      </c>
      <c r="K93" s="3"/>
      <c r="L93" s="4"/>
      <c r="M93" s="3"/>
    </row>
    <row r="94" spans="1:13" x14ac:dyDescent="0.35">
      <c r="A94" t="s">
        <v>10</v>
      </c>
      <c r="B94" t="s">
        <v>18</v>
      </c>
      <c r="C94" s="3">
        <v>17840</v>
      </c>
      <c r="D94" s="4">
        <v>0.23</v>
      </c>
      <c r="E94" s="3">
        <v>11038</v>
      </c>
      <c r="F94" t="s">
        <v>19</v>
      </c>
      <c r="G94" t="s">
        <v>23</v>
      </c>
      <c r="K94" s="3"/>
      <c r="L94" s="4"/>
      <c r="M94" s="3"/>
    </row>
    <row r="95" spans="1:13" x14ac:dyDescent="0.35">
      <c r="A95" t="s">
        <v>12</v>
      </c>
      <c r="B95" t="s">
        <v>13</v>
      </c>
      <c r="C95" s="3">
        <v>14492</v>
      </c>
      <c r="D95" s="4">
        <v>0.37</v>
      </c>
      <c r="E95" s="3">
        <v>9245</v>
      </c>
      <c r="F95" t="s">
        <v>21</v>
      </c>
      <c r="G95" t="s">
        <v>24</v>
      </c>
      <c r="K95" s="3"/>
      <c r="L95" s="4"/>
      <c r="M95" s="3"/>
    </row>
    <row r="96" spans="1:13" x14ac:dyDescent="0.35">
      <c r="A96" t="s">
        <v>7</v>
      </c>
      <c r="B96" t="s">
        <v>14</v>
      </c>
      <c r="C96" s="3">
        <v>6199</v>
      </c>
      <c r="D96" s="4">
        <v>0.48</v>
      </c>
      <c r="E96" s="3">
        <v>2382</v>
      </c>
      <c r="F96" t="s">
        <v>19</v>
      </c>
      <c r="G96" t="s">
        <v>22</v>
      </c>
      <c r="K96" s="3"/>
      <c r="L96" s="4"/>
      <c r="M96" s="3"/>
    </row>
    <row r="97" spans="1:13" x14ac:dyDescent="0.35">
      <c r="A97" t="s">
        <v>7</v>
      </c>
      <c r="B97" t="s">
        <v>16</v>
      </c>
      <c r="C97" s="3">
        <v>4487</v>
      </c>
      <c r="D97" s="4">
        <v>0.22</v>
      </c>
      <c r="E97" s="3">
        <v>11266</v>
      </c>
      <c r="F97" t="s">
        <v>20</v>
      </c>
      <c r="G97" t="s">
        <v>23</v>
      </c>
      <c r="K97" s="3"/>
      <c r="L97" s="4"/>
      <c r="M97" s="3"/>
    </row>
    <row r="98" spans="1:13" x14ac:dyDescent="0.35">
      <c r="A98" t="s">
        <v>7</v>
      </c>
      <c r="B98" t="s">
        <v>17</v>
      </c>
      <c r="C98" s="3">
        <v>13946</v>
      </c>
      <c r="D98" s="4">
        <v>0.56999999999999995</v>
      </c>
      <c r="E98" s="3">
        <v>11388</v>
      </c>
      <c r="F98" t="s">
        <v>19</v>
      </c>
      <c r="G98" t="s">
        <v>23</v>
      </c>
    </row>
    <row r="99" spans="1:13" x14ac:dyDescent="0.35">
      <c r="A99" t="s">
        <v>8</v>
      </c>
      <c r="B99" t="s">
        <v>15</v>
      </c>
      <c r="C99" s="3">
        <v>1718</v>
      </c>
      <c r="D99" s="4">
        <v>0.38</v>
      </c>
      <c r="E99" s="3">
        <v>12677</v>
      </c>
      <c r="F99" t="s">
        <v>19</v>
      </c>
      <c r="G99" t="s">
        <v>24</v>
      </c>
    </row>
    <row r="100" spans="1:13" x14ac:dyDescent="0.35">
      <c r="A100" t="s">
        <v>12</v>
      </c>
      <c r="B100" t="s">
        <v>16</v>
      </c>
      <c r="C100" s="3">
        <v>5235</v>
      </c>
      <c r="D100" s="4">
        <v>0.3</v>
      </c>
      <c r="E100" s="3">
        <v>9267</v>
      </c>
      <c r="F100" t="s">
        <v>21</v>
      </c>
      <c r="G100" t="s">
        <v>22</v>
      </c>
    </row>
    <row r="101" spans="1:13" x14ac:dyDescent="0.35">
      <c r="A101" t="s">
        <v>8</v>
      </c>
      <c r="B101" t="s">
        <v>18</v>
      </c>
      <c r="C101" s="3">
        <v>11796</v>
      </c>
      <c r="D101" s="4">
        <v>0.24</v>
      </c>
      <c r="E101" s="3">
        <v>7048</v>
      </c>
      <c r="F101" t="s">
        <v>21</v>
      </c>
      <c r="G101" t="s">
        <v>24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EBCA7-2AB9-4389-A859-95B0ED6DA71E}">
  <dimension ref="A1:O101"/>
  <sheetViews>
    <sheetView workbookViewId="0">
      <selection activeCell="C36" sqref="C36"/>
    </sheetView>
  </sheetViews>
  <sheetFormatPr defaultRowHeight="14.5" x14ac:dyDescent="0.35"/>
  <cols>
    <col min="1" max="1" width="13.36328125" customWidth="1"/>
    <col min="2" max="2" width="23.36328125" bestFit="1" customWidth="1"/>
    <col min="3" max="7" width="13.36328125" customWidth="1"/>
    <col min="9" max="9" width="12.1796875" customWidth="1"/>
    <col min="10" max="10" width="23.36328125" bestFit="1" customWidth="1"/>
    <col min="11" max="15" width="12.1796875" customWidth="1"/>
  </cols>
  <sheetData>
    <row r="1" spans="1:15" ht="15" thickBot="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2" t="s">
        <v>1</v>
      </c>
    </row>
    <row r="2" spans="1:15" x14ac:dyDescent="0.35">
      <c r="A2" t="s">
        <v>7</v>
      </c>
      <c r="B2" t="s">
        <v>13</v>
      </c>
      <c r="C2" s="3">
        <v>18379</v>
      </c>
      <c r="D2" s="4">
        <v>0.42</v>
      </c>
      <c r="E2" s="3">
        <v>3972</v>
      </c>
      <c r="F2" t="s">
        <v>19</v>
      </c>
      <c r="G2" t="s">
        <v>22</v>
      </c>
      <c r="I2" t="s">
        <v>27</v>
      </c>
    </row>
    <row r="3" spans="1:15" x14ac:dyDescent="0.35">
      <c r="A3" t="s">
        <v>8</v>
      </c>
      <c r="B3" t="s">
        <v>14</v>
      </c>
      <c r="C3" s="3">
        <v>3804</v>
      </c>
      <c r="D3" s="4">
        <v>0.4</v>
      </c>
      <c r="E3" s="3">
        <v>13075</v>
      </c>
      <c r="F3" t="s">
        <v>19</v>
      </c>
      <c r="G3" t="s">
        <v>23</v>
      </c>
    </row>
    <row r="4" spans="1:15" x14ac:dyDescent="0.35">
      <c r="A4" t="s">
        <v>9</v>
      </c>
      <c r="B4" t="s">
        <v>14</v>
      </c>
      <c r="C4" s="3">
        <v>18737</v>
      </c>
      <c r="D4" s="4">
        <v>0.45</v>
      </c>
      <c r="E4" s="3">
        <v>7704</v>
      </c>
      <c r="F4" t="s">
        <v>19</v>
      </c>
      <c r="G4" t="s">
        <v>24</v>
      </c>
    </row>
    <row r="5" spans="1:15" ht="15" thickBot="1" x14ac:dyDescent="0.4">
      <c r="A5" t="s">
        <v>8</v>
      </c>
      <c r="B5" t="s">
        <v>14</v>
      </c>
      <c r="C5" s="3">
        <v>14308</v>
      </c>
      <c r="D5" s="4">
        <v>0.3</v>
      </c>
      <c r="E5" s="3">
        <v>13484</v>
      </c>
      <c r="F5" t="s">
        <v>19</v>
      </c>
      <c r="G5" t="s">
        <v>22</v>
      </c>
      <c r="I5" s="1" t="s">
        <v>0</v>
      </c>
      <c r="J5" s="1" t="s">
        <v>1</v>
      </c>
      <c r="K5" s="1" t="s">
        <v>2</v>
      </c>
      <c r="L5" s="1" t="s">
        <v>3</v>
      </c>
      <c r="M5" s="1" t="s">
        <v>4</v>
      </c>
      <c r="N5" s="1" t="s">
        <v>5</v>
      </c>
      <c r="O5" s="1" t="s">
        <v>6</v>
      </c>
    </row>
    <row r="6" spans="1:15" x14ac:dyDescent="0.35">
      <c r="A6" t="s">
        <v>8</v>
      </c>
      <c r="B6" t="s">
        <v>14</v>
      </c>
      <c r="C6" s="3">
        <v>7085</v>
      </c>
      <c r="D6" s="4">
        <v>0.44</v>
      </c>
      <c r="E6" s="3">
        <v>3643</v>
      </c>
      <c r="F6" t="s">
        <v>19</v>
      </c>
      <c r="G6" t="s">
        <v>22</v>
      </c>
      <c r="I6" t="str" cm="1">
        <f t="array" ref="I6:O20">_xlfn._xlws.FILTER(Zdroj8[],ISNUMBER(SEARCH(I2,Zdroj8[Pobočka])))</f>
        <v>Bunda</v>
      </c>
      <c r="J6" t="str">
        <v>Ostrava, Poruba</v>
      </c>
      <c r="K6" s="3">
        <v>18379</v>
      </c>
      <c r="L6" s="4">
        <v>0.42</v>
      </c>
      <c r="M6" s="3">
        <v>3972</v>
      </c>
      <c r="N6" t="str">
        <v>Prémiový</v>
      </c>
      <c r="O6" t="str">
        <v>Oblečení</v>
      </c>
    </row>
    <row r="7" spans="1:15" x14ac:dyDescent="0.35">
      <c r="A7" t="s">
        <v>10</v>
      </c>
      <c r="B7" t="s">
        <v>15</v>
      </c>
      <c r="C7" s="3">
        <v>18175</v>
      </c>
      <c r="D7" s="4">
        <v>0.59</v>
      </c>
      <c r="E7" s="3">
        <v>13800</v>
      </c>
      <c r="F7" t="s">
        <v>20</v>
      </c>
      <c r="G7" t="s">
        <v>23</v>
      </c>
      <c r="I7" t="str">
        <v>Čepice</v>
      </c>
      <c r="J7" t="str">
        <v>Ostrava, Poruba</v>
      </c>
      <c r="K7" s="3">
        <v>6355</v>
      </c>
      <c r="L7" s="4">
        <v>0.28999999999999998</v>
      </c>
      <c r="M7" s="3">
        <v>3447</v>
      </c>
      <c r="N7" t="str">
        <v>Základní</v>
      </c>
      <c r="O7" t="str">
        <v>Obuv</v>
      </c>
    </row>
    <row r="8" spans="1:15" x14ac:dyDescent="0.35">
      <c r="A8" t="s">
        <v>9</v>
      </c>
      <c r="B8" t="s">
        <v>16</v>
      </c>
      <c r="C8" s="3">
        <v>12149</v>
      </c>
      <c r="D8" s="4">
        <v>0.39</v>
      </c>
      <c r="E8" s="3">
        <v>4370</v>
      </c>
      <c r="F8" t="s">
        <v>21</v>
      </c>
      <c r="G8" t="s">
        <v>22</v>
      </c>
      <c r="I8" t="str">
        <v>Kalhoty</v>
      </c>
      <c r="J8" t="str">
        <v>Ostrava, Poruba</v>
      </c>
      <c r="K8" s="3">
        <v>2827</v>
      </c>
      <c r="L8" s="4">
        <v>0.57999999999999996</v>
      </c>
      <c r="M8" s="3">
        <v>5488</v>
      </c>
      <c r="N8" t="str">
        <v>Výprodej</v>
      </c>
      <c r="O8" t="str">
        <v>Obuv</v>
      </c>
    </row>
    <row r="9" spans="1:15" x14ac:dyDescent="0.35">
      <c r="A9" t="s">
        <v>9</v>
      </c>
      <c r="B9" t="s">
        <v>16</v>
      </c>
      <c r="C9" s="3">
        <v>2136</v>
      </c>
      <c r="D9" s="4">
        <v>0.56000000000000005</v>
      </c>
      <c r="E9" s="3">
        <v>13291</v>
      </c>
      <c r="F9" t="s">
        <v>20</v>
      </c>
      <c r="G9" t="s">
        <v>24</v>
      </c>
      <c r="I9" t="str">
        <v>Kalhoty</v>
      </c>
      <c r="J9" t="str">
        <v>Ostrava, Poruba</v>
      </c>
      <c r="K9" s="3">
        <v>9839</v>
      </c>
      <c r="L9" s="4">
        <v>0.31</v>
      </c>
      <c r="M9" s="3">
        <v>13815</v>
      </c>
      <c r="N9" t="str">
        <v>Výprodej</v>
      </c>
      <c r="O9" t="str">
        <v>Oblečení</v>
      </c>
    </row>
    <row r="10" spans="1:15" x14ac:dyDescent="0.35">
      <c r="A10" t="s">
        <v>9</v>
      </c>
      <c r="B10" t="s">
        <v>14</v>
      </c>
      <c r="C10" s="3">
        <v>17582</v>
      </c>
      <c r="D10" s="4">
        <v>0.37</v>
      </c>
      <c r="E10" s="3">
        <v>9962</v>
      </c>
      <c r="F10" t="s">
        <v>19</v>
      </c>
      <c r="G10" t="s">
        <v>24</v>
      </c>
      <c r="I10" t="str">
        <v>Boty</v>
      </c>
      <c r="J10" t="str">
        <v>Ostrava, Poruba</v>
      </c>
      <c r="K10" s="3">
        <v>17543</v>
      </c>
      <c r="L10" s="4">
        <v>0.54</v>
      </c>
      <c r="M10" s="3">
        <v>2779</v>
      </c>
      <c r="N10" t="str">
        <v>Výprodej</v>
      </c>
      <c r="O10" t="str">
        <v>Oblečení</v>
      </c>
    </row>
    <row r="11" spans="1:15" x14ac:dyDescent="0.35">
      <c r="A11" t="s">
        <v>8</v>
      </c>
      <c r="B11" t="s">
        <v>16</v>
      </c>
      <c r="C11" s="3">
        <v>5237</v>
      </c>
      <c r="D11" s="4">
        <v>0.34</v>
      </c>
      <c r="E11" s="3">
        <v>880</v>
      </c>
      <c r="F11" t="s">
        <v>21</v>
      </c>
      <c r="G11" t="s">
        <v>22</v>
      </c>
      <c r="I11" t="str">
        <v>Mikina</v>
      </c>
      <c r="J11" t="str">
        <v>Ostrava, Poruba</v>
      </c>
      <c r="K11" s="3">
        <v>2234</v>
      </c>
      <c r="L11" s="4">
        <v>0.33</v>
      </c>
      <c r="M11" s="3">
        <v>10562</v>
      </c>
      <c r="N11" t="str">
        <v>Základní</v>
      </c>
      <c r="O11" t="str">
        <v>Oblečení</v>
      </c>
    </row>
    <row r="12" spans="1:15" x14ac:dyDescent="0.35">
      <c r="A12" t="s">
        <v>7</v>
      </c>
      <c r="B12" t="s">
        <v>16</v>
      </c>
      <c r="C12" s="3">
        <v>15055</v>
      </c>
      <c r="D12" s="4">
        <v>0.46</v>
      </c>
      <c r="E12" s="3">
        <v>7304</v>
      </c>
      <c r="F12" t="s">
        <v>19</v>
      </c>
      <c r="G12" t="s">
        <v>22</v>
      </c>
      <c r="I12" t="str">
        <v>Bunda</v>
      </c>
      <c r="J12" t="str">
        <v>Ostrava, Poruba</v>
      </c>
      <c r="K12" s="3">
        <v>18843</v>
      </c>
      <c r="L12" s="4">
        <v>0.42</v>
      </c>
      <c r="M12" s="3">
        <v>3149</v>
      </c>
      <c r="N12" t="str">
        <v>Základní</v>
      </c>
      <c r="O12" t="str">
        <v>Oblečení</v>
      </c>
    </row>
    <row r="13" spans="1:15" x14ac:dyDescent="0.35">
      <c r="A13" t="s">
        <v>9</v>
      </c>
      <c r="B13" t="s">
        <v>14</v>
      </c>
      <c r="C13" s="3">
        <v>14377</v>
      </c>
      <c r="D13" s="4">
        <v>0.47</v>
      </c>
      <c r="E13" s="3">
        <v>10786</v>
      </c>
      <c r="F13" t="s">
        <v>21</v>
      </c>
      <c r="G13" t="s">
        <v>23</v>
      </c>
      <c r="I13" t="str">
        <v>Boty</v>
      </c>
      <c r="J13" t="str">
        <v>Ostrava, Poruba</v>
      </c>
      <c r="K13" s="3">
        <v>11611</v>
      </c>
      <c r="L13" s="4">
        <v>0.3</v>
      </c>
      <c r="M13" s="3">
        <v>7205</v>
      </c>
      <c r="N13" t="str">
        <v>Základní</v>
      </c>
      <c r="O13" t="str">
        <v>Oblečení</v>
      </c>
    </row>
    <row r="14" spans="1:15" x14ac:dyDescent="0.35">
      <c r="A14" t="s">
        <v>11</v>
      </c>
      <c r="B14" t="s">
        <v>16</v>
      </c>
      <c r="C14" s="3">
        <v>1354</v>
      </c>
      <c r="D14" s="4">
        <v>0.55000000000000004</v>
      </c>
      <c r="E14" s="3">
        <v>8430</v>
      </c>
      <c r="F14" t="s">
        <v>20</v>
      </c>
      <c r="G14" t="s">
        <v>24</v>
      </c>
      <c r="I14" t="str">
        <v>Kalhoty</v>
      </c>
      <c r="J14" t="str">
        <v>Ostrava, Poruba</v>
      </c>
      <c r="K14" s="3">
        <v>5236</v>
      </c>
      <c r="L14" s="4">
        <v>0.44</v>
      </c>
      <c r="M14" s="3">
        <v>12222</v>
      </c>
      <c r="N14" t="str">
        <v>Výprodej</v>
      </c>
      <c r="O14" t="str">
        <v>Doplňky</v>
      </c>
    </row>
    <row r="15" spans="1:15" x14ac:dyDescent="0.35">
      <c r="A15" t="s">
        <v>8</v>
      </c>
      <c r="B15" t="s">
        <v>13</v>
      </c>
      <c r="C15" s="3">
        <v>6355</v>
      </c>
      <c r="D15" s="4">
        <v>0.28999999999999998</v>
      </c>
      <c r="E15" s="3">
        <v>3447</v>
      </c>
      <c r="F15" t="s">
        <v>21</v>
      </c>
      <c r="G15" t="s">
        <v>24</v>
      </c>
      <c r="I15" t="str">
        <v>Tričko</v>
      </c>
      <c r="J15" t="str">
        <v>Ostrava, Poruba</v>
      </c>
      <c r="K15" s="3">
        <v>8655</v>
      </c>
      <c r="L15" s="4">
        <v>0.2</v>
      </c>
      <c r="M15" s="3">
        <v>10123</v>
      </c>
      <c r="N15" t="str">
        <v>Výprodej</v>
      </c>
      <c r="O15" t="str">
        <v>Obuv</v>
      </c>
    </row>
    <row r="16" spans="1:15" x14ac:dyDescent="0.35">
      <c r="A16" t="s">
        <v>10</v>
      </c>
      <c r="B16" t="s">
        <v>17</v>
      </c>
      <c r="C16" s="3">
        <v>7892</v>
      </c>
      <c r="D16" s="4">
        <v>0.4</v>
      </c>
      <c r="E16" s="3">
        <v>4549</v>
      </c>
      <c r="F16" t="s">
        <v>21</v>
      </c>
      <c r="G16" t="s">
        <v>22</v>
      </c>
      <c r="I16" t="str">
        <v>Čepice</v>
      </c>
      <c r="J16" t="str">
        <v>Ostrava, Poruba</v>
      </c>
      <c r="K16" s="3">
        <v>7116</v>
      </c>
      <c r="L16" s="4">
        <v>0.28000000000000003</v>
      </c>
      <c r="M16" s="3">
        <v>9507</v>
      </c>
      <c r="N16" t="str">
        <v>Prémiový</v>
      </c>
      <c r="O16" t="str">
        <v>Obuv</v>
      </c>
    </row>
    <row r="17" spans="1:15" x14ac:dyDescent="0.35">
      <c r="A17" t="s">
        <v>7</v>
      </c>
      <c r="B17" t="s">
        <v>17</v>
      </c>
      <c r="C17" s="3">
        <v>14449</v>
      </c>
      <c r="D17" s="4">
        <v>0.43</v>
      </c>
      <c r="E17" s="3">
        <v>1979</v>
      </c>
      <c r="F17" t="s">
        <v>21</v>
      </c>
      <c r="G17" t="s">
        <v>23</v>
      </c>
      <c r="I17" t="str">
        <v>Mikina</v>
      </c>
      <c r="J17" t="str">
        <v>Ostrava, Poruba</v>
      </c>
      <c r="K17" s="3">
        <v>12335</v>
      </c>
      <c r="L17" s="4">
        <v>0.38</v>
      </c>
      <c r="M17" s="3">
        <v>14893</v>
      </c>
      <c r="N17" t="str">
        <v>Základní</v>
      </c>
      <c r="O17" t="str">
        <v>Doplňky</v>
      </c>
    </row>
    <row r="18" spans="1:15" x14ac:dyDescent="0.35">
      <c r="A18" t="s">
        <v>11</v>
      </c>
      <c r="B18" t="s">
        <v>14</v>
      </c>
      <c r="C18" s="3">
        <v>18591</v>
      </c>
      <c r="D18" s="4">
        <v>0.51</v>
      </c>
      <c r="E18" s="3">
        <v>3806</v>
      </c>
      <c r="F18" t="s">
        <v>21</v>
      </c>
      <c r="G18" t="s">
        <v>24</v>
      </c>
      <c r="I18" t="str">
        <v>Bunda</v>
      </c>
      <c r="J18" t="str">
        <v>Ostrava, Poruba</v>
      </c>
      <c r="K18" s="3">
        <v>5923</v>
      </c>
      <c r="L18" s="4">
        <v>0.26</v>
      </c>
      <c r="M18" s="3">
        <v>6603</v>
      </c>
      <c r="N18" t="str">
        <v>Základní</v>
      </c>
      <c r="O18" t="str">
        <v>Oblečení</v>
      </c>
    </row>
    <row r="19" spans="1:15" x14ac:dyDescent="0.35">
      <c r="A19" t="s">
        <v>11</v>
      </c>
      <c r="B19" t="s">
        <v>15</v>
      </c>
      <c r="C19" s="3">
        <v>6291</v>
      </c>
      <c r="D19" s="4">
        <v>0.22</v>
      </c>
      <c r="E19" s="3">
        <v>13584</v>
      </c>
      <c r="F19" t="s">
        <v>21</v>
      </c>
      <c r="G19" t="s">
        <v>24</v>
      </c>
      <c r="I19" t="str">
        <v>Tričko</v>
      </c>
      <c r="J19" t="str">
        <v>Ostrava, Poruba</v>
      </c>
      <c r="K19" s="3">
        <v>2700</v>
      </c>
      <c r="L19" s="4">
        <v>0.22</v>
      </c>
      <c r="M19" s="3">
        <v>4680</v>
      </c>
      <c r="N19" t="str">
        <v>Základní</v>
      </c>
      <c r="O19" t="str">
        <v>Oblečení</v>
      </c>
    </row>
    <row r="20" spans="1:15" x14ac:dyDescent="0.35">
      <c r="A20" t="s">
        <v>10</v>
      </c>
      <c r="B20" t="s">
        <v>14</v>
      </c>
      <c r="C20" s="3">
        <v>5431</v>
      </c>
      <c r="D20" s="4">
        <v>0.6</v>
      </c>
      <c r="E20" s="3">
        <v>7553</v>
      </c>
      <c r="F20" t="s">
        <v>19</v>
      </c>
      <c r="G20" t="s">
        <v>23</v>
      </c>
      <c r="I20" t="str">
        <v>Tričko</v>
      </c>
      <c r="J20" t="str">
        <v>Ostrava, Poruba</v>
      </c>
      <c r="K20" s="3">
        <v>14492</v>
      </c>
      <c r="L20" s="4">
        <v>0.37</v>
      </c>
      <c r="M20" s="3">
        <v>9245</v>
      </c>
      <c r="N20" t="str">
        <v>Základní</v>
      </c>
      <c r="O20" t="str">
        <v>Obuv</v>
      </c>
    </row>
    <row r="21" spans="1:15" x14ac:dyDescent="0.35">
      <c r="A21" t="s">
        <v>7</v>
      </c>
      <c r="B21" t="s">
        <v>15</v>
      </c>
      <c r="C21" s="3">
        <v>702</v>
      </c>
      <c r="D21" s="4">
        <v>0.39</v>
      </c>
      <c r="E21" s="3">
        <v>3044</v>
      </c>
      <c r="F21" t="s">
        <v>21</v>
      </c>
      <c r="G21" t="s">
        <v>23</v>
      </c>
      <c r="K21" s="3"/>
      <c r="L21" s="4"/>
      <c r="M21" s="3"/>
    </row>
    <row r="22" spans="1:15" x14ac:dyDescent="0.35">
      <c r="A22" t="s">
        <v>8</v>
      </c>
      <c r="B22" t="s">
        <v>17</v>
      </c>
      <c r="C22" s="3">
        <v>11947</v>
      </c>
      <c r="D22" s="4">
        <v>0.31</v>
      </c>
      <c r="E22" s="3">
        <v>11848</v>
      </c>
      <c r="F22" t="s">
        <v>21</v>
      </c>
      <c r="G22" t="s">
        <v>24</v>
      </c>
      <c r="K22" s="3"/>
      <c r="L22" s="4"/>
      <c r="M22" s="3"/>
    </row>
    <row r="23" spans="1:15" x14ac:dyDescent="0.35">
      <c r="A23" t="s">
        <v>12</v>
      </c>
      <c r="B23" t="s">
        <v>14</v>
      </c>
      <c r="C23" s="3">
        <v>13188</v>
      </c>
      <c r="D23" s="4">
        <v>0.55000000000000004</v>
      </c>
      <c r="E23" s="3">
        <v>12537</v>
      </c>
      <c r="F23" t="s">
        <v>20</v>
      </c>
      <c r="G23" t="s">
        <v>24</v>
      </c>
      <c r="K23" s="3"/>
      <c r="L23" s="4"/>
      <c r="M23" s="3"/>
    </row>
    <row r="24" spans="1:15" x14ac:dyDescent="0.35">
      <c r="A24" t="s">
        <v>7</v>
      </c>
      <c r="B24" t="s">
        <v>18</v>
      </c>
      <c r="C24" s="3">
        <v>4889</v>
      </c>
      <c r="D24" s="4">
        <v>0.5</v>
      </c>
      <c r="E24" s="3">
        <v>9735</v>
      </c>
      <c r="F24" t="s">
        <v>21</v>
      </c>
      <c r="G24" t="s">
        <v>23</v>
      </c>
      <c r="K24" s="3"/>
      <c r="L24" s="4"/>
      <c r="M24" s="3"/>
    </row>
    <row r="25" spans="1:15" x14ac:dyDescent="0.35">
      <c r="A25" t="s">
        <v>10</v>
      </c>
      <c r="B25" t="s">
        <v>13</v>
      </c>
      <c r="C25" s="3">
        <v>2827</v>
      </c>
      <c r="D25" s="4">
        <v>0.57999999999999996</v>
      </c>
      <c r="E25" s="3">
        <v>5488</v>
      </c>
      <c r="F25" t="s">
        <v>20</v>
      </c>
      <c r="G25" t="s">
        <v>24</v>
      </c>
      <c r="K25" s="3"/>
      <c r="L25" s="4"/>
      <c r="M25" s="3"/>
    </row>
    <row r="26" spans="1:15" x14ac:dyDescent="0.35">
      <c r="A26" t="s">
        <v>11</v>
      </c>
      <c r="B26" t="s">
        <v>16</v>
      </c>
      <c r="C26" s="3">
        <v>8504</v>
      </c>
      <c r="D26" s="4">
        <v>0.33</v>
      </c>
      <c r="E26" s="3">
        <v>11610</v>
      </c>
      <c r="F26" t="s">
        <v>19</v>
      </c>
      <c r="G26" t="s">
        <v>22</v>
      </c>
      <c r="K26" s="3"/>
      <c r="L26" s="4"/>
      <c r="M26" s="3"/>
    </row>
    <row r="27" spans="1:15" x14ac:dyDescent="0.35">
      <c r="A27" t="s">
        <v>8</v>
      </c>
      <c r="B27" t="s">
        <v>15</v>
      </c>
      <c r="C27" s="3">
        <v>19815</v>
      </c>
      <c r="D27" s="4">
        <v>0.42</v>
      </c>
      <c r="E27" s="3">
        <v>13596</v>
      </c>
      <c r="F27" t="s">
        <v>21</v>
      </c>
      <c r="G27" t="s">
        <v>22</v>
      </c>
      <c r="K27" s="3"/>
      <c r="L27" s="4"/>
      <c r="M27" s="3"/>
    </row>
    <row r="28" spans="1:15" x14ac:dyDescent="0.35">
      <c r="A28" t="s">
        <v>7</v>
      </c>
      <c r="B28" t="s">
        <v>18</v>
      </c>
      <c r="C28" s="3">
        <v>8277</v>
      </c>
      <c r="D28" s="4">
        <v>0.43</v>
      </c>
      <c r="E28" s="3">
        <v>2441</v>
      </c>
      <c r="F28" t="s">
        <v>20</v>
      </c>
      <c r="G28" t="s">
        <v>23</v>
      </c>
      <c r="K28" s="3"/>
      <c r="L28" s="4"/>
      <c r="M28" s="3"/>
    </row>
    <row r="29" spans="1:15" x14ac:dyDescent="0.35">
      <c r="A29" t="s">
        <v>12</v>
      </c>
      <c r="B29" t="s">
        <v>16</v>
      </c>
      <c r="C29" s="3">
        <v>697</v>
      </c>
      <c r="D29" s="4">
        <v>0.59</v>
      </c>
      <c r="E29" s="3">
        <v>14361</v>
      </c>
      <c r="F29" t="s">
        <v>20</v>
      </c>
      <c r="G29" t="s">
        <v>23</v>
      </c>
      <c r="K29" s="3"/>
      <c r="L29" s="4"/>
      <c r="M29" s="3"/>
    </row>
    <row r="30" spans="1:15" x14ac:dyDescent="0.35">
      <c r="A30" t="s">
        <v>12</v>
      </c>
      <c r="B30" t="s">
        <v>16</v>
      </c>
      <c r="C30" s="3">
        <v>2430</v>
      </c>
      <c r="D30" s="4">
        <v>0.23</v>
      </c>
      <c r="E30" s="3">
        <v>13545</v>
      </c>
      <c r="F30" t="s">
        <v>19</v>
      </c>
      <c r="G30" t="s">
        <v>23</v>
      </c>
      <c r="K30" s="3"/>
      <c r="L30" s="4"/>
      <c r="M30" s="3"/>
    </row>
    <row r="31" spans="1:15" x14ac:dyDescent="0.35">
      <c r="A31" t="s">
        <v>9</v>
      </c>
      <c r="B31" t="s">
        <v>14</v>
      </c>
      <c r="C31" s="3">
        <v>12274</v>
      </c>
      <c r="D31" s="4">
        <v>0.32</v>
      </c>
      <c r="E31" s="3">
        <v>11551</v>
      </c>
      <c r="F31" t="s">
        <v>21</v>
      </c>
      <c r="G31" t="s">
        <v>22</v>
      </c>
      <c r="K31" s="3"/>
      <c r="L31" s="4"/>
      <c r="M31" s="3"/>
    </row>
    <row r="32" spans="1:15" x14ac:dyDescent="0.35">
      <c r="A32" t="s">
        <v>9</v>
      </c>
      <c r="B32" t="s">
        <v>16</v>
      </c>
      <c r="C32" s="3">
        <v>15587</v>
      </c>
      <c r="D32" s="4">
        <v>0.28000000000000003</v>
      </c>
      <c r="E32" s="3">
        <v>13040</v>
      </c>
      <c r="F32" t="s">
        <v>21</v>
      </c>
      <c r="G32" t="s">
        <v>24</v>
      </c>
      <c r="K32" s="3"/>
      <c r="L32" s="4"/>
      <c r="M32" s="3"/>
    </row>
    <row r="33" spans="1:13" x14ac:dyDescent="0.35">
      <c r="A33" t="s">
        <v>10</v>
      </c>
      <c r="B33" t="s">
        <v>13</v>
      </c>
      <c r="C33" s="3">
        <v>9839</v>
      </c>
      <c r="D33" s="4">
        <v>0.31</v>
      </c>
      <c r="E33" s="3">
        <v>13815</v>
      </c>
      <c r="F33" t="s">
        <v>20</v>
      </c>
      <c r="G33" t="s">
        <v>22</v>
      </c>
      <c r="K33" s="3"/>
      <c r="L33" s="4"/>
      <c r="M33" s="3"/>
    </row>
    <row r="34" spans="1:13" x14ac:dyDescent="0.35">
      <c r="A34" t="s">
        <v>7</v>
      </c>
      <c r="B34" t="s">
        <v>18</v>
      </c>
      <c r="C34" s="3">
        <v>12089</v>
      </c>
      <c r="D34" s="4">
        <v>0.39</v>
      </c>
      <c r="E34" s="3">
        <v>11451</v>
      </c>
      <c r="F34" t="s">
        <v>21</v>
      </c>
      <c r="G34" t="s">
        <v>24</v>
      </c>
      <c r="K34" s="3"/>
      <c r="L34" s="4"/>
      <c r="M34" s="3"/>
    </row>
    <row r="35" spans="1:13" x14ac:dyDescent="0.35">
      <c r="A35" t="s">
        <v>7</v>
      </c>
      <c r="B35" t="s">
        <v>16</v>
      </c>
      <c r="C35" s="3">
        <v>19395</v>
      </c>
      <c r="D35" s="4">
        <v>0.35</v>
      </c>
      <c r="E35" s="3">
        <v>10757</v>
      </c>
      <c r="F35" t="s">
        <v>20</v>
      </c>
      <c r="G35" t="s">
        <v>22</v>
      </c>
      <c r="K35" s="3"/>
      <c r="L35" s="4"/>
      <c r="M35" s="3"/>
    </row>
    <row r="36" spans="1:13" x14ac:dyDescent="0.35">
      <c r="A36" t="s">
        <v>11</v>
      </c>
      <c r="B36" t="s">
        <v>14</v>
      </c>
      <c r="C36" s="3">
        <v>16208</v>
      </c>
      <c r="D36" s="4">
        <v>0.36</v>
      </c>
      <c r="E36" s="3">
        <v>6917</v>
      </c>
      <c r="F36" t="s">
        <v>21</v>
      </c>
      <c r="G36" t="s">
        <v>24</v>
      </c>
      <c r="K36" s="3"/>
      <c r="L36" s="4"/>
      <c r="M36" s="3"/>
    </row>
    <row r="37" spans="1:13" x14ac:dyDescent="0.35">
      <c r="A37" t="s">
        <v>11</v>
      </c>
      <c r="B37" t="s">
        <v>13</v>
      </c>
      <c r="C37" s="3">
        <v>17543</v>
      </c>
      <c r="D37" s="4">
        <v>0.54</v>
      </c>
      <c r="E37" s="3">
        <v>2779</v>
      </c>
      <c r="F37" t="s">
        <v>20</v>
      </c>
      <c r="G37" t="s">
        <v>22</v>
      </c>
      <c r="K37" s="3"/>
      <c r="L37" s="4"/>
      <c r="M37" s="3"/>
    </row>
    <row r="38" spans="1:13" x14ac:dyDescent="0.35">
      <c r="A38" t="s">
        <v>11</v>
      </c>
      <c r="B38" t="s">
        <v>17</v>
      </c>
      <c r="C38" s="3">
        <v>3311</v>
      </c>
      <c r="D38" s="4">
        <v>0.56999999999999995</v>
      </c>
      <c r="E38" s="3">
        <v>6784</v>
      </c>
      <c r="F38" t="s">
        <v>21</v>
      </c>
      <c r="G38" t="s">
        <v>23</v>
      </c>
      <c r="K38" s="3"/>
      <c r="L38" s="4"/>
      <c r="M38" s="3"/>
    </row>
    <row r="39" spans="1:13" x14ac:dyDescent="0.35">
      <c r="A39" t="s">
        <v>9</v>
      </c>
      <c r="B39" t="s">
        <v>18</v>
      </c>
      <c r="C39" s="3">
        <v>14743</v>
      </c>
      <c r="D39" s="4">
        <v>0.23</v>
      </c>
      <c r="E39" s="3">
        <v>13138</v>
      </c>
      <c r="F39" t="s">
        <v>19</v>
      </c>
      <c r="G39" t="s">
        <v>22</v>
      </c>
      <c r="K39" s="3"/>
      <c r="L39" s="4"/>
      <c r="M39" s="3"/>
    </row>
    <row r="40" spans="1:13" x14ac:dyDescent="0.35">
      <c r="A40" t="s">
        <v>7</v>
      </c>
      <c r="B40" t="s">
        <v>16</v>
      </c>
      <c r="C40" s="3">
        <v>7046</v>
      </c>
      <c r="D40" s="4">
        <v>0.28000000000000003</v>
      </c>
      <c r="E40" s="3">
        <v>10127</v>
      </c>
      <c r="F40" t="s">
        <v>21</v>
      </c>
      <c r="G40" t="s">
        <v>24</v>
      </c>
      <c r="K40" s="3"/>
      <c r="L40" s="4"/>
      <c r="M40" s="3"/>
    </row>
    <row r="41" spans="1:13" x14ac:dyDescent="0.35">
      <c r="A41" t="s">
        <v>7</v>
      </c>
      <c r="B41" t="s">
        <v>14</v>
      </c>
      <c r="C41" s="3">
        <v>2486</v>
      </c>
      <c r="D41" s="4">
        <v>0.47</v>
      </c>
      <c r="E41" s="3">
        <v>13900</v>
      </c>
      <c r="F41" t="s">
        <v>21</v>
      </c>
      <c r="G41" t="s">
        <v>22</v>
      </c>
      <c r="K41" s="3"/>
      <c r="L41" s="4"/>
      <c r="M41" s="3"/>
    </row>
    <row r="42" spans="1:13" x14ac:dyDescent="0.35">
      <c r="A42" t="s">
        <v>12</v>
      </c>
      <c r="B42" t="s">
        <v>17</v>
      </c>
      <c r="C42" s="3">
        <v>8838</v>
      </c>
      <c r="D42" s="4">
        <v>0.34</v>
      </c>
      <c r="E42" s="3">
        <v>7721</v>
      </c>
      <c r="F42" t="s">
        <v>19</v>
      </c>
      <c r="G42" t="s">
        <v>22</v>
      </c>
      <c r="K42" s="3"/>
      <c r="L42" s="4"/>
      <c r="M42" s="3"/>
    </row>
    <row r="43" spans="1:13" x14ac:dyDescent="0.35">
      <c r="A43" t="s">
        <v>9</v>
      </c>
      <c r="B43" t="s">
        <v>17</v>
      </c>
      <c r="C43" s="3">
        <v>11911</v>
      </c>
      <c r="D43" s="4">
        <v>0.3</v>
      </c>
      <c r="E43" s="3">
        <v>10249</v>
      </c>
      <c r="F43" t="s">
        <v>21</v>
      </c>
      <c r="G43" t="s">
        <v>22</v>
      </c>
      <c r="K43" s="3"/>
      <c r="L43" s="4"/>
      <c r="M43" s="3"/>
    </row>
    <row r="44" spans="1:13" x14ac:dyDescent="0.35">
      <c r="A44" t="s">
        <v>8</v>
      </c>
      <c r="B44" t="s">
        <v>15</v>
      </c>
      <c r="C44" s="3">
        <v>3411</v>
      </c>
      <c r="D44" s="4">
        <v>0.32</v>
      </c>
      <c r="E44" s="3">
        <v>4752</v>
      </c>
      <c r="F44" t="s">
        <v>19</v>
      </c>
      <c r="G44" t="s">
        <v>23</v>
      </c>
      <c r="K44" s="3"/>
      <c r="L44" s="4"/>
      <c r="M44" s="3"/>
    </row>
    <row r="45" spans="1:13" x14ac:dyDescent="0.35">
      <c r="A45" t="s">
        <v>9</v>
      </c>
      <c r="B45" t="s">
        <v>13</v>
      </c>
      <c r="C45" s="3">
        <v>2234</v>
      </c>
      <c r="D45" s="4">
        <v>0.33</v>
      </c>
      <c r="E45" s="3">
        <v>10562</v>
      </c>
      <c r="F45" t="s">
        <v>21</v>
      </c>
      <c r="G45" t="s">
        <v>22</v>
      </c>
      <c r="K45" s="3"/>
      <c r="L45" s="4"/>
      <c r="M45" s="3"/>
    </row>
    <row r="46" spans="1:13" x14ac:dyDescent="0.35">
      <c r="A46" t="s">
        <v>8</v>
      </c>
      <c r="B46" t="s">
        <v>16</v>
      </c>
      <c r="C46" s="3">
        <v>18727</v>
      </c>
      <c r="D46" s="4">
        <v>0.54</v>
      </c>
      <c r="E46" s="3">
        <v>6181</v>
      </c>
      <c r="F46" t="s">
        <v>20</v>
      </c>
      <c r="G46" t="s">
        <v>23</v>
      </c>
      <c r="K46" s="3"/>
      <c r="L46" s="4"/>
      <c r="M46" s="3"/>
    </row>
    <row r="47" spans="1:13" x14ac:dyDescent="0.35">
      <c r="A47" t="s">
        <v>12</v>
      </c>
      <c r="B47" t="s">
        <v>14</v>
      </c>
      <c r="C47" s="3">
        <v>9180</v>
      </c>
      <c r="D47" s="4">
        <v>0.25</v>
      </c>
      <c r="E47" s="3">
        <v>6965</v>
      </c>
      <c r="F47" t="s">
        <v>20</v>
      </c>
      <c r="G47" t="s">
        <v>23</v>
      </c>
      <c r="K47" s="3"/>
      <c r="L47" s="4"/>
      <c r="M47" s="3"/>
    </row>
    <row r="48" spans="1:13" x14ac:dyDescent="0.35">
      <c r="A48" t="s">
        <v>10</v>
      </c>
      <c r="B48" t="s">
        <v>15</v>
      </c>
      <c r="C48" s="3">
        <v>19860</v>
      </c>
      <c r="D48" s="4">
        <v>0.48</v>
      </c>
      <c r="E48" s="3">
        <v>14369</v>
      </c>
      <c r="F48" t="s">
        <v>21</v>
      </c>
      <c r="G48" t="s">
        <v>22</v>
      </c>
      <c r="K48" s="3"/>
      <c r="L48" s="4"/>
      <c r="M48" s="3"/>
    </row>
    <row r="49" spans="1:13" x14ac:dyDescent="0.35">
      <c r="A49" t="s">
        <v>7</v>
      </c>
      <c r="B49" t="s">
        <v>13</v>
      </c>
      <c r="C49" s="3">
        <v>18843</v>
      </c>
      <c r="D49" s="4">
        <v>0.42</v>
      </c>
      <c r="E49" s="3">
        <v>3149</v>
      </c>
      <c r="F49" t="s">
        <v>21</v>
      </c>
      <c r="G49" t="s">
        <v>22</v>
      </c>
      <c r="K49" s="3"/>
      <c r="L49" s="4"/>
      <c r="M49" s="3"/>
    </row>
    <row r="50" spans="1:13" x14ac:dyDescent="0.35">
      <c r="A50" t="s">
        <v>12</v>
      </c>
      <c r="B50" t="s">
        <v>15</v>
      </c>
      <c r="C50" s="3">
        <v>6259</v>
      </c>
      <c r="D50" s="4">
        <v>0.32</v>
      </c>
      <c r="E50" s="3">
        <v>11743</v>
      </c>
      <c r="F50" t="s">
        <v>21</v>
      </c>
      <c r="G50" t="s">
        <v>22</v>
      </c>
      <c r="K50" s="3"/>
      <c r="L50" s="4"/>
      <c r="M50" s="3"/>
    </row>
    <row r="51" spans="1:13" x14ac:dyDescent="0.35">
      <c r="A51" t="s">
        <v>7</v>
      </c>
      <c r="B51" t="s">
        <v>18</v>
      </c>
      <c r="C51" s="3">
        <v>2885</v>
      </c>
      <c r="D51" s="4">
        <v>0.37</v>
      </c>
      <c r="E51" s="3">
        <v>7690</v>
      </c>
      <c r="F51" t="s">
        <v>20</v>
      </c>
      <c r="G51" t="s">
        <v>24</v>
      </c>
      <c r="K51" s="3"/>
      <c r="L51" s="4"/>
      <c r="M51" s="3"/>
    </row>
    <row r="52" spans="1:13" x14ac:dyDescent="0.35">
      <c r="A52" t="s">
        <v>11</v>
      </c>
      <c r="B52" t="s">
        <v>13</v>
      </c>
      <c r="C52" s="3">
        <v>11611</v>
      </c>
      <c r="D52" s="4">
        <v>0.3</v>
      </c>
      <c r="E52" s="3">
        <v>7205</v>
      </c>
      <c r="F52" t="s">
        <v>21</v>
      </c>
      <c r="G52" t="s">
        <v>22</v>
      </c>
      <c r="K52" s="3"/>
      <c r="L52" s="4"/>
      <c r="M52" s="3"/>
    </row>
    <row r="53" spans="1:13" x14ac:dyDescent="0.35">
      <c r="A53" t="s">
        <v>10</v>
      </c>
      <c r="B53" t="s">
        <v>13</v>
      </c>
      <c r="C53" s="3">
        <v>5236</v>
      </c>
      <c r="D53" s="4">
        <v>0.44</v>
      </c>
      <c r="E53" s="3">
        <v>12222</v>
      </c>
      <c r="F53" t="s">
        <v>20</v>
      </c>
      <c r="G53" t="s">
        <v>23</v>
      </c>
      <c r="K53" s="3"/>
      <c r="L53" s="4"/>
      <c r="M53" s="3"/>
    </row>
    <row r="54" spans="1:13" x14ac:dyDescent="0.35">
      <c r="A54" t="s">
        <v>10</v>
      </c>
      <c r="B54" t="s">
        <v>16</v>
      </c>
      <c r="C54" s="3">
        <v>2302</v>
      </c>
      <c r="D54" s="4">
        <v>0.23</v>
      </c>
      <c r="E54" s="3">
        <v>2789</v>
      </c>
      <c r="F54" t="s">
        <v>19</v>
      </c>
      <c r="G54" t="s">
        <v>22</v>
      </c>
      <c r="K54" s="3"/>
      <c r="L54" s="4"/>
      <c r="M54" s="3"/>
    </row>
    <row r="55" spans="1:13" x14ac:dyDescent="0.35">
      <c r="A55" t="s">
        <v>12</v>
      </c>
      <c r="B55" t="s">
        <v>13</v>
      </c>
      <c r="C55" s="3">
        <v>8655</v>
      </c>
      <c r="D55" s="4">
        <v>0.2</v>
      </c>
      <c r="E55" s="3">
        <v>10123</v>
      </c>
      <c r="F55" t="s">
        <v>20</v>
      </c>
      <c r="G55" t="s">
        <v>24</v>
      </c>
      <c r="K55" s="3"/>
      <c r="L55" s="4"/>
      <c r="M55" s="3"/>
    </row>
    <row r="56" spans="1:13" x14ac:dyDescent="0.35">
      <c r="A56" t="s">
        <v>10</v>
      </c>
      <c r="B56" t="s">
        <v>15</v>
      </c>
      <c r="C56" s="3">
        <v>8620</v>
      </c>
      <c r="D56" s="4">
        <v>0.45</v>
      </c>
      <c r="E56" s="3">
        <v>11308</v>
      </c>
      <c r="F56" t="s">
        <v>20</v>
      </c>
      <c r="G56" t="s">
        <v>22</v>
      </c>
      <c r="K56" s="3"/>
      <c r="L56" s="4"/>
      <c r="M56" s="3"/>
    </row>
    <row r="57" spans="1:13" x14ac:dyDescent="0.35">
      <c r="A57" t="s">
        <v>8</v>
      </c>
      <c r="B57" t="s">
        <v>13</v>
      </c>
      <c r="C57" s="3">
        <v>7116</v>
      </c>
      <c r="D57" s="4">
        <v>0.28000000000000003</v>
      </c>
      <c r="E57" s="3">
        <v>9507</v>
      </c>
      <c r="F57" t="s">
        <v>19</v>
      </c>
      <c r="G57" t="s">
        <v>24</v>
      </c>
      <c r="K57" s="3"/>
      <c r="L57" s="4"/>
      <c r="M57" s="3"/>
    </row>
    <row r="58" spans="1:13" x14ac:dyDescent="0.35">
      <c r="A58" t="s">
        <v>10</v>
      </c>
      <c r="B58" t="s">
        <v>16</v>
      </c>
      <c r="C58" s="3">
        <v>14757</v>
      </c>
      <c r="D58" s="4">
        <v>0.23</v>
      </c>
      <c r="E58" s="3">
        <v>9840</v>
      </c>
      <c r="F58" t="s">
        <v>20</v>
      </c>
      <c r="G58" t="s">
        <v>24</v>
      </c>
      <c r="K58" s="3"/>
      <c r="L58" s="4"/>
      <c r="M58" s="3"/>
    </row>
    <row r="59" spans="1:13" x14ac:dyDescent="0.35">
      <c r="A59" t="s">
        <v>7</v>
      </c>
      <c r="B59" t="s">
        <v>16</v>
      </c>
      <c r="C59" s="3">
        <v>14986</v>
      </c>
      <c r="D59" s="4">
        <v>0.36</v>
      </c>
      <c r="E59" s="3">
        <v>4911</v>
      </c>
      <c r="F59" t="s">
        <v>21</v>
      </c>
      <c r="G59" t="s">
        <v>22</v>
      </c>
      <c r="K59" s="3"/>
      <c r="L59" s="4"/>
      <c r="M59" s="3"/>
    </row>
    <row r="60" spans="1:13" x14ac:dyDescent="0.35">
      <c r="A60" t="s">
        <v>7</v>
      </c>
      <c r="B60" t="s">
        <v>18</v>
      </c>
      <c r="C60" s="3">
        <v>17146</v>
      </c>
      <c r="D60" s="4">
        <v>0.22</v>
      </c>
      <c r="E60" s="3">
        <v>11579</v>
      </c>
      <c r="F60" t="s">
        <v>21</v>
      </c>
      <c r="G60" t="s">
        <v>23</v>
      </c>
      <c r="K60" s="3"/>
      <c r="L60" s="4"/>
      <c r="M60" s="3"/>
    </row>
    <row r="61" spans="1:13" x14ac:dyDescent="0.35">
      <c r="A61" t="s">
        <v>7</v>
      </c>
      <c r="B61" t="s">
        <v>15</v>
      </c>
      <c r="C61" s="3">
        <v>14575</v>
      </c>
      <c r="D61" s="4">
        <v>0.55000000000000004</v>
      </c>
      <c r="E61" s="3">
        <v>3139</v>
      </c>
      <c r="F61" t="s">
        <v>20</v>
      </c>
      <c r="G61" t="s">
        <v>24</v>
      </c>
      <c r="K61" s="3"/>
      <c r="L61" s="4"/>
      <c r="M61" s="3"/>
    </row>
    <row r="62" spans="1:13" x14ac:dyDescent="0.35">
      <c r="A62" t="s">
        <v>7</v>
      </c>
      <c r="B62" t="s">
        <v>17</v>
      </c>
      <c r="C62" s="3">
        <v>9708</v>
      </c>
      <c r="D62" s="4">
        <v>0.21</v>
      </c>
      <c r="E62" s="3">
        <v>8827</v>
      </c>
      <c r="F62" t="s">
        <v>21</v>
      </c>
      <c r="G62" t="s">
        <v>22</v>
      </c>
      <c r="K62" s="3"/>
      <c r="L62" s="4"/>
      <c r="M62" s="3"/>
    </row>
    <row r="63" spans="1:13" x14ac:dyDescent="0.35">
      <c r="A63" t="s">
        <v>8</v>
      </c>
      <c r="B63" t="s">
        <v>17</v>
      </c>
      <c r="C63" s="3">
        <v>16871</v>
      </c>
      <c r="D63" s="4">
        <v>0.43</v>
      </c>
      <c r="E63" s="3">
        <v>6178</v>
      </c>
      <c r="F63" t="s">
        <v>20</v>
      </c>
      <c r="G63" t="s">
        <v>22</v>
      </c>
      <c r="K63" s="3"/>
      <c r="L63" s="4"/>
      <c r="M63" s="3"/>
    </row>
    <row r="64" spans="1:13" x14ac:dyDescent="0.35">
      <c r="A64" t="s">
        <v>9</v>
      </c>
      <c r="B64" t="s">
        <v>13</v>
      </c>
      <c r="C64" s="3">
        <v>12335</v>
      </c>
      <c r="D64" s="4">
        <v>0.38</v>
      </c>
      <c r="E64" s="3">
        <v>14893</v>
      </c>
      <c r="F64" t="s">
        <v>21</v>
      </c>
      <c r="G64" t="s">
        <v>23</v>
      </c>
      <c r="K64" s="3"/>
      <c r="L64" s="4"/>
      <c r="M64" s="3"/>
    </row>
    <row r="65" spans="1:13" x14ac:dyDescent="0.35">
      <c r="A65" t="s">
        <v>11</v>
      </c>
      <c r="B65" t="s">
        <v>18</v>
      </c>
      <c r="C65" s="3">
        <v>13668</v>
      </c>
      <c r="D65" s="4">
        <v>0.47</v>
      </c>
      <c r="E65" s="3">
        <v>13084</v>
      </c>
      <c r="F65" t="s">
        <v>21</v>
      </c>
      <c r="G65" t="s">
        <v>24</v>
      </c>
      <c r="K65" s="3"/>
      <c r="L65" s="4"/>
      <c r="M65" s="3"/>
    </row>
    <row r="66" spans="1:13" x14ac:dyDescent="0.35">
      <c r="A66" t="s">
        <v>12</v>
      </c>
      <c r="B66" t="s">
        <v>14</v>
      </c>
      <c r="C66" s="3">
        <v>2549</v>
      </c>
      <c r="D66" s="4">
        <v>0.33</v>
      </c>
      <c r="E66" s="3">
        <v>9387</v>
      </c>
      <c r="F66" t="s">
        <v>20</v>
      </c>
      <c r="G66" t="s">
        <v>24</v>
      </c>
      <c r="K66" s="3"/>
      <c r="L66" s="4"/>
      <c r="M66" s="3"/>
    </row>
    <row r="67" spans="1:13" x14ac:dyDescent="0.35">
      <c r="A67" t="s">
        <v>7</v>
      </c>
      <c r="B67" t="s">
        <v>13</v>
      </c>
      <c r="C67" s="3">
        <v>5923</v>
      </c>
      <c r="D67" s="4">
        <v>0.26</v>
      </c>
      <c r="E67" s="3">
        <v>6603</v>
      </c>
      <c r="F67" t="s">
        <v>21</v>
      </c>
      <c r="G67" t="s">
        <v>22</v>
      </c>
      <c r="K67" s="3"/>
      <c r="L67" s="4"/>
      <c r="M67" s="3"/>
    </row>
    <row r="68" spans="1:13" x14ac:dyDescent="0.35">
      <c r="A68" t="s">
        <v>10</v>
      </c>
      <c r="B68" t="s">
        <v>18</v>
      </c>
      <c r="C68" s="3">
        <v>15089</v>
      </c>
      <c r="D68" s="4">
        <v>0.59</v>
      </c>
      <c r="E68" s="3">
        <v>12038</v>
      </c>
      <c r="F68" t="s">
        <v>20</v>
      </c>
      <c r="G68" t="s">
        <v>22</v>
      </c>
      <c r="K68" s="3"/>
      <c r="L68" s="4"/>
      <c r="M68" s="3"/>
    </row>
    <row r="69" spans="1:13" x14ac:dyDescent="0.35">
      <c r="A69" t="s">
        <v>7</v>
      </c>
      <c r="B69" t="s">
        <v>15</v>
      </c>
      <c r="C69" s="3">
        <v>19992</v>
      </c>
      <c r="D69" s="4">
        <v>0.54</v>
      </c>
      <c r="E69" s="3">
        <v>1151</v>
      </c>
      <c r="F69" t="s">
        <v>21</v>
      </c>
      <c r="G69" t="s">
        <v>23</v>
      </c>
      <c r="K69" s="3"/>
      <c r="L69" s="4"/>
      <c r="M69" s="3"/>
    </row>
    <row r="70" spans="1:13" x14ac:dyDescent="0.35">
      <c r="A70" t="s">
        <v>10</v>
      </c>
      <c r="B70" t="s">
        <v>15</v>
      </c>
      <c r="C70" s="3">
        <v>7658</v>
      </c>
      <c r="D70" s="4">
        <v>0.54</v>
      </c>
      <c r="E70" s="3">
        <v>1987</v>
      </c>
      <c r="F70" t="s">
        <v>21</v>
      </c>
      <c r="G70" t="s">
        <v>23</v>
      </c>
      <c r="K70" s="3"/>
      <c r="L70" s="4"/>
      <c r="M70" s="3"/>
    </row>
    <row r="71" spans="1:13" x14ac:dyDescent="0.35">
      <c r="A71" t="s">
        <v>11</v>
      </c>
      <c r="B71" t="s">
        <v>15</v>
      </c>
      <c r="C71" s="3">
        <v>10748</v>
      </c>
      <c r="D71" s="4">
        <v>0.3</v>
      </c>
      <c r="E71" s="3">
        <v>10423</v>
      </c>
      <c r="F71" t="s">
        <v>19</v>
      </c>
      <c r="G71" t="s">
        <v>24</v>
      </c>
      <c r="K71" s="3"/>
      <c r="L71" s="4"/>
      <c r="M71" s="3"/>
    </row>
    <row r="72" spans="1:13" x14ac:dyDescent="0.35">
      <c r="A72" t="s">
        <v>11</v>
      </c>
      <c r="B72" t="s">
        <v>15</v>
      </c>
      <c r="C72" s="3">
        <v>7900</v>
      </c>
      <c r="D72" s="4">
        <v>0.22</v>
      </c>
      <c r="E72" s="3">
        <v>7133</v>
      </c>
      <c r="F72" t="s">
        <v>19</v>
      </c>
      <c r="G72" t="s">
        <v>24</v>
      </c>
      <c r="K72" s="3"/>
      <c r="L72" s="4"/>
      <c r="M72" s="3"/>
    </row>
    <row r="73" spans="1:13" x14ac:dyDescent="0.35">
      <c r="A73" t="s">
        <v>11</v>
      </c>
      <c r="B73" t="s">
        <v>15</v>
      </c>
      <c r="C73" s="3">
        <v>10374</v>
      </c>
      <c r="D73" s="4">
        <v>0.32</v>
      </c>
      <c r="E73" s="3">
        <v>12238</v>
      </c>
      <c r="F73" t="s">
        <v>20</v>
      </c>
      <c r="G73" t="s">
        <v>22</v>
      </c>
      <c r="K73" s="3"/>
      <c r="L73" s="4"/>
      <c r="M73" s="3"/>
    </row>
    <row r="74" spans="1:13" x14ac:dyDescent="0.35">
      <c r="A74" t="s">
        <v>10</v>
      </c>
      <c r="B74" t="s">
        <v>18</v>
      </c>
      <c r="C74" s="3">
        <v>15651</v>
      </c>
      <c r="D74" s="4">
        <v>0.41</v>
      </c>
      <c r="E74" s="3">
        <v>2727</v>
      </c>
      <c r="F74" t="s">
        <v>19</v>
      </c>
      <c r="G74" t="s">
        <v>24</v>
      </c>
      <c r="K74" s="3"/>
      <c r="L74" s="4"/>
      <c r="M74" s="3"/>
    </row>
    <row r="75" spans="1:13" x14ac:dyDescent="0.35">
      <c r="A75" t="s">
        <v>7</v>
      </c>
      <c r="B75" t="s">
        <v>18</v>
      </c>
      <c r="C75" s="3">
        <v>19139</v>
      </c>
      <c r="D75" s="4">
        <v>0.33</v>
      </c>
      <c r="E75" s="3">
        <v>10060</v>
      </c>
      <c r="F75" t="s">
        <v>20</v>
      </c>
      <c r="G75" t="s">
        <v>23</v>
      </c>
      <c r="K75" s="3"/>
      <c r="L75" s="4"/>
      <c r="M75" s="3"/>
    </row>
    <row r="76" spans="1:13" x14ac:dyDescent="0.35">
      <c r="A76" t="s">
        <v>11</v>
      </c>
      <c r="B76" t="s">
        <v>16</v>
      </c>
      <c r="C76" s="3">
        <v>1654</v>
      </c>
      <c r="D76" s="4">
        <v>0.53</v>
      </c>
      <c r="E76" s="3">
        <v>4300</v>
      </c>
      <c r="F76" t="s">
        <v>19</v>
      </c>
      <c r="G76" t="s">
        <v>23</v>
      </c>
      <c r="K76" s="3"/>
      <c r="L76" s="4"/>
      <c r="M76" s="3"/>
    </row>
    <row r="77" spans="1:13" x14ac:dyDescent="0.35">
      <c r="A77" t="s">
        <v>8</v>
      </c>
      <c r="B77" t="s">
        <v>17</v>
      </c>
      <c r="C77" s="3">
        <v>4999</v>
      </c>
      <c r="D77" s="4">
        <v>0.31</v>
      </c>
      <c r="E77" s="3">
        <v>5352</v>
      </c>
      <c r="F77" t="s">
        <v>21</v>
      </c>
      <c r="G77" t="s">
        <v>22</v>
      </c>
      <c r="K77" s="3"/>
      <c r="L77" s="4"/>
      <c r="M77" s="3"/>
    </row>
    <row r="78" spans="1:13" x14ac:dyDescent="0.35">
      <c r="A78" t="s">
        <v>10</v>
      </c>
      <c r="B78" t="s">
        <v>15</v>
      </c>
      <c r="C78" s="3">
        <v>6795</v>
      </c>
      <c r="D78" s="4">
        <v>0.59</v>
      </c>
      <c r="E78" s="3">
        <v>3038</v>
      </c>
      <c r="F78" t="s">
        <v>20</v>
      </c>
      <c r="G78" t="s">
        <v>23</v>
      </c>
      <c r="K78" s="3"/>
      <c r="L78" s="4"/>
      <c r="M78" s="3"/>
    </row>
    <row r="79" spans="1:13" x14ac:dyDescent="0.35">
      <c r="A79" t="s">
        <v>10</v>
      </c>
      <c r="B79" t="s">
        <v>14</v>
      </c>
      <c r="C79" s="3">
        <v>12683</v>
      </c>
      <c r="D79" s="4">
        <v>0.38</v>
      </c>
      <c r="E79" s="3">
        <v>11990</v>
      </c>
      <c r="F79" t="s">
        <v>20</v>
      </c>
      <c r="G79" t="s">
        <v>23</v>
      </c>
      <c r="K79" s="3"/>
      <c r="L79" s="4"/>
      <c r="M79" s="3"/>
    </row>
    <row r="80" spans="1:13" x14ac:dyDescent="0.35">
      <c r="A80" t="s">
        <v>7</v>
      </c>
      <c r="B80" t="s">
        <v>18</v>
      </c>
      <c r="C80" s="3">
        <v>13374</v>
      </c>
      <c r="D80" s="4">
        <v>0.54</v>
      </c>
      <c r="E80" s="3">
        <v>6032</v>
      </c>
      <c r="F80" t="s">
        <v>21</v>
      </c>
      <c r="G80" t="s">
        <v>23</v>
      </c>
      <c r="K80" s="3"/>
      <c r="L80" s="4"/>
      <c r="M80" s="3"/>
    </row>
    <row r="81" spans="1:13" x14ac:dyDescent="0.35">
      <c r="A81" t="s">
        <v>10</v>
      </c>
      <c r="B81" t="s">
        <v>14</v>
      </c>
      <c r="C81" s="3">
        <v>18532</v>
      </c>
      <c r="D81" s="4">
        <v>0.28000000000000003</v>
      </c>
      <c r="E81" s="3">
        <v>5687</v>
      </c>
      <c r="F81" t="s">
        <v>20</v>
      </c>
      <c r="G81" t="s">
        <v>23</v>
      </c>
      <c r="K81" s="3"/>
      <c r="L81" s="4"/>
      <c r="M81" s="3"/>
    </row>
    <row r="82" spans="1:13" x14ac:dyDescent="0.35">
      <c r="A82" t="s">
        <v>10</v>
      </c>
      <c r="B82" t="s">
        <v>14</v>
      </c>
      <c r="C82" s="3">
        <v>6039</v>
      </c>
      <c r="D82" s="4">
        <v>0.36</v>
      </c>
      <c r="E82" s="3">
        <v>8302</v>
      </c>
      <c r="F82" t="s">
        <v>20</v>
      </c>
      <c r="G82" t="s">
        <v>22</v>
      </c>
      <c r="K82" s="3"/>
      <c r="L82" s="4"/>
      <c r="M82" s="3"/>
    </row>
    <row r="83" spans="1:13" x14ac:dyDescent="0.35">
      <c r="A83" t="s">
        <v>11</v>
      </c>
      <c r="B83" t="s">
        <v>14</v>
      </c>
      <c r="C83" s="3">
        <v>10137</v>
      </c>
      <c r="D83" s="4">
        <v>0.48</v>
      </c>
      <c r="E83" s="3">
        <v>5836</v>
      </c>
      <c r="F83" t="s">
        <v>19</v>
      </c>
      <c r="G83" t="s">
        <v>22</v>
      </c>
      <c r="K83" s="3"/>
      <c r="L83" s="4"/>
      <c r="M83" s="3"/>
    </row>
    <row r="84" spans="1:13" x14ac:dyDescent="0.35">
      <c r="A84" t="s">
        <v>7</v>
      </c>
      <c r="B84" t="s">
        <v>16</v>
      </c>
      <c r="C84" s="3">
        <v>16086</v>
      </c>
      <c r="D84" s="4">
        <v>0.26</v>
      </c>
      <c r="E84" s="3">
        <v>13779</v>
      </c>
      <c r="F84" t="s">
        <v>20</v>
      </c>
      <c r="G84" t="s">
        <v>24</v>
      </c>
      <c r="K84" s="3"/>
      <c r="L84" s="4"/>
      <c r="M84" s="3"/>
    </row>
    <row r="85" spans="1:13" x14ac:dyDescent="0.35">
      <c r="A85" t="s">
        <v>11</v>
      </c>
      <c r="B85" t="s">
        <v>18</v>
      </c>
      <c r="C85" s="3">
        <v>3057</v>
      </c>
      <c r="D85" s="4">
        <v>0.25</v>
      </c>
      <c r="E85" s="3">
        <v>4213</v>
      </c>
      <c r="F85" t="s">
        <v>21</v>
      </c>
      <c r="G85" t="s">
        <v>23</v>
      </c>
      <c r="K85" s="3"/>
      <c r="L85" s="4"/>
      <c r="M85" s="3"/>
    </row>
    <row r="86" spans="1:13" x14ac:dyDescent="0.35">
      <c r="A86" t="s">
        <v>11</v>
      </c>
      <c r="B86" t="s">
        <v>14</v>
      </c>
      <c r="C86" s="3">
        <v>6092</v>
      </c>
      <c r="D86" s="4">
        <v>0.59</v>
      </c>
      <c r="E86" s="3">
        <v>1366</v>
      </c>
      <c r="F86" t="s">
        <v>19</v>
      </c>
      <c r="G86" t="s">
        <v>24</v>
      </c>
      <c r="K86" s="3"/>
      <c r="L86" s="4"/>
      <c r="M86" s="3"/>
    </row>
    <row r="87" spans="1:13" x14ac:dyDescent="0.35">
      <c r="A87" t="s">
        <v>7</v>
      </c>
      <c r="B87" t="s">
        <v>15</v>
      </c>
      <c r="C87" s="3">
        <v>16982</v>
      </c>
      <c r="D87" s="4">
        <v>0.49</v>
      </c>
      <c r="E87" s="3">
        <v>8023</v>
      </c>
      <c r="F87" t="s">
        <v>19</v>
      </c>
      <c r="G87" t="s">
        <v>22</v>
      </c>
      <c r="K87" s="3"/>
      <c r="L87" s="4"/>
      <c r="M87" s="3"/>
    </row>
    <row r="88" spans="1:13" x14ac:dyDescent="0.35">
      <c r="A88" t="s">
        <v>12</v>
      </c>
      <c r="B88" t="s">
        <v>13</v>
      </c>
      <c r="C88" s="3">
        <v>2700</v>
      </c>
      <c r="D88" s="4">
        <v>0.22</v>
      </c>
      <c r="E88" s="3">
        <v>4680</v>
      </c>
      <c r="F88" t="s">
        <v>21</v>
      </c>
      <c r="G88" t="s">
        <v>22</v>
      </c>
      <c r="K88" s="3"/>
      <c r="L88" s="4"/>
      <c r="M88" s="3"/>
    </row>
    <row r="89" spans="1:13" x14ac:dyDescent="0.35">
      <c r="A89" t="s">
        <v>11</v>
      </c>
      <c r="B89" t="s">
        <v>14</v>
      </c>
      <c r="C89" s="3">
        <v>14672</v>
      </c>
      <c r="D89" s="4">
        <v>0.36</v>
      </c>
      <c r="E89" s="3">
        <v>10936</v>
      </c>
      <c r="F89" t="s">
        <v>21</v>
      </c>
      <c r="G89" t="s">
        <v>22</v>
      </c>
      <c r="K89" s="3"/>
      <c r="L89" s="4"/>
      <c r="M89" s="3"/>
    </row>
    <row r="90" spans="1:13" x14ac:dyDescent="0.35">
      <c r="A90" t="s">
        <v>8</v>
      </c>
      <c r="B90" t="s">
        <v>16</v>
      </c>
      <c r="C90" s="3">
        <v>3461</v>
      </c>
      <c r="D90" s="4">
        <v>0.37</v>
      </c>
      <c r="E90" s="3">
        <v>4407</v>
      </c>
      <c r="F90" t="s">
        <v>19</v>
      </c>
      <c r="G90" t="s">
        <v>22</v>
      </c>
      <c r="K90" s="3"/>
      <c r="L90" s="4"/>
      <c r="M90" s="3"/>
    </row>
    <row r="91" spans="1:13" x14ac:dyDescent="0.35">
      <c r="A91" t="s">
        <v>8</v>
      </c>
      <c r="B91" t="s">
        <v>18</v>
      </c>
      <c r="C91" s="3">
        <v>14707</v>
      </c>
      <c r="D91" s="4">
        <v>0.5</v>
      </c>
      <c r="E91" s="3">
        <v>6026</v>
      </c>
      <c r="F91" t="s">
        <v>20</v>
      </c>
      <c r="G91" t="s">
        <v>22</v>
      </c>
      <c r="K91" s="3"/>
      <c r="L91" s="4"/>
      <c r="M91" s="3"/>
    </row>
    <row r="92" spans="1:13" x14ac:dyDescent="0.35">
      <c r="A92" t="s">
        <v>10</v>
      </c>
      <c r="B92" t="s">
        <v>16</v>
      </c>
      <c r="C92" s="3">
        <v>12469</v>
      </c>
      <c r="D92" s="4">
        <v>0.3</v>
      </c>
      <c r="E92" s="3">
        <v>3673</v>
      </c>
      <c r="F92" t="s">
        <v>19</v>
      </c>
      <c r="G92" t="s">
        <v>22</v>
      </c>
      <c r="K92" s="3"/>
      <c r="L92" s="4"/>
      <c r="M92" s="3"/>
    </row>
    <row r="93" spans="1:13" x14ac:dyDescent="0.35">
      <c r="A93" t="s">
        <v>8</v>
      </c>
      <c r="B93" t="s">
        <v>14</v>
      </c>
      <c r="C93" s="3">
        <v>3369</v>
      </c>
      <c r="D93" s="4">
        <v>0.27</v>
      </c>
      <c r="E93" s="3">
        <v>12461</v>
      </c>
      <c r="F93" t="s">
        <v>21</v>
      </c>
      <c r="G93" t="s">
        <v>22</v>
      </c>
      <c r="K93" s="3"/>
      <c r="L93" s="4"/>
      <c r="M93" s="3"/>
    </row>
    <row r="94" spans="1:13" x14ac:dyDescent="0.35">
      <c r="A94" t="s">
        <v>10</v>
      </c>
      <c r="B94" t="s">
        <v>18</v>
      </c>
      <c r="C94" s="3">
        <v>17840</v>
      </c>
      <c r="D94" s="4">
        <v>0.23</v>
      </c>
      <c r="E94" s="3">
        <v>11038</v>
      </c>
      <c r="F94" t="s">
        <v>19</v>
      </c>
      <c r="G94" t="s">
        <v>23</v>
      </c>
      <c r="K94" s="3"/>
      <c r="L94" s="4"/>
      <c r="M94" s="3"/>
    </row>
    <row r="95" spans="1:13" x14ac:dyDescent="0.35">
      <c r="A95" t="s">
        <v>12</v>
      </c>
      <c r="B95" t="s">
        <v>13</v>
      </c>
      <c r="C95" s="3">
        <v>14492</v>
      </c>
      <c r="D95" s="4">
        <v>0.37</v>
      </c>
      <c r="E95" s="3">
        <v>9245</v>
      </c>
      <c r="F95" t="s">
        <v>21</v>
      </c>
      <c r="G95" t="s">
        <v>24</v>
      </c>
      <c r="K95" s="3"/>
      <c r="L95" s="4"/>
      <c r="M95" s="3"/>
    </row>
    <row r="96" spans="1:13" x14ac:dyDescent="0.35">
      <c r="A96" t="s">
        <v>7</v>
      </c>
      <c r="B96" t="s">
        <v>14</v>
      </c>
      <c r="C96" s="3">
        <v>6199</v>
      </c>
      <c r="D96" s="4">
        <v>0.48</v>
      </c>
      <c r="E96" s="3">
        <v>2382</v>
      </c>
      <c r="F96" t="s">
        <v>19</v>
      </c>
      <c r="G96" t="s">
        <v>22</v>
      </c>
      <c r="K96" s="3"/>
      <c r="L96" s="4"/>
      <c r="M96" s="3"/>
    </row>
    <row r="97" spans="1:13" x14ac:dyDescent="0.35">
      <c r="A97" t="s">
        <v>7</v>
      </c>
      <c r="B97" t="s">
        <v>16</v>
      </c>
      <c r="C97" s="3">
        <v>4487</v>
      </c>
      <c r="D97" s="4">
        <v>0.22</v>
      </c>
      <c r="E97" s="3">
        <v>11266</v>
      </c>
      <c r="F97" t="s">
        <v>20</v>
      </c>
      <c r="G97" t="s">
        <v>23</v>
      </c>
      <c r="K97" s="3"/>
      <c r="L97" s="4"/>
      <c r="M97" s="3"/>
    </row>
    <row r="98" spans="1:13" x14ac:dyDescent="0.35">
      <c r="A98" t="s">
        <v>7</v>
      </c>
      <c r="B98" t="s">
        <v>17</v>
      </c>
      <c r="C98" s="3">
        <v>13946</v>
      </c>
      <c r="D98" s="4">
        <v>0.56999999999999995</v>
      </c>
      <c r="E98" s="3">
        <v>11388</v>
      </c>
      <c r="F98" t="s">
        <v>19</v>
      </c>
      <c r="G98" t="s">
        <v>23</v>
      </c>
    </row>
    <row r="99" spans="1:13" x14ac:dyDescent="0.35">
      <c r="A99" t="s">
        <v>8</v>
      </c>
      <c r="B99" t="s">
        <v>15</v>
      </c>
      <c r="C99" s="3">
        <v>1718</v>
      </c>
      <c r="D99" s="4">
        <v>0.38</v>
      </c>
      <c r="E99" s="3">
        <v>12677</v>
      </c>
      <c r="F99" t="s">
        <v>19</v>
      </c>
      <c r="G99" t="s">
        <v>24</v>
      </c>
    </row>
    <row r="100" spans="1:13" x14ac:dyDescent="0.35">
      <c r="A100" t="s">
        <v>12</v>
      </c>
      <c r="B100" t="s">
        <v>16</v>
      </c>
      <c r="C100" s="3">
        <v>5235</v>
      </c>
      <c r="D100" s="4">
        <v>0.3</v>
      </c>
      <c r="E100" s="3">
        <v>9267</v>
      </c>
      <c r="F100" t="s">
        <v>21</v>
      </c>
      <c r="G100" t="s">
        <v>22</v>
      </c>
    </row>
    <row r="101" spans="1:13" x14ac:dyDescent="0.35">
      <c r="A101" t="s">
        <v>8</v>
      </c>
      <c r="B101" t="s">
        <v>18</v>
      </c>
      <c r="C101" s="3">
        <v>11796</v>
      </c>
      <c r="D101" s="4">
        <v>0.24</v>
      </c>
      <c r="E101" s="3">
        <v>7048</v>
      </c>
      <c r="F101" t="s">
        <v>21</v>
      </c>
      <c r="G101" t="s">
        <v>24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8886E-8C43-4B3A-98EE-D55818AB7D71}">
  <dimension ref="A1:O105"/>
  <sheetViews>
    <sheetView workbookViewId="0">
      <selection activeCell="J9" sqref="J9"/>
    </sheetView>
  </sheetViews>
  <sheetFormatPr defaultRowHeight="14.5" x14ac:dyDescent="0.35"/>
  <cols>
    <col min="1" max="1" width="13.36328125" customWidth="1"/>
    <col min="2" max="2" width="23.36328125" bestFit="1" customWidth="1"/>
    <col min="3" max="7" width="13.36328125" customWidth="1"/>
    <col min="9" max="9" width="12.26953125" customWidth="1"/>
    <col min="10" max="10" width="23.36328125" bestFit="1" customWidth="1"/>
    <col min="11" max="15" width="12.26953125" customWidth="1"/>
  </cols>
  <sheetData>
    <row r="1" spans="1:15" ht="15" thickBot="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6" t="s">
        <v>6</v>
      </c>
    </row>
    <row r="2" spans="1:15" x14ac:dyDescent="0.35">
      <c r="A2" t="s">
        <v>7</v>
      </c>
      <c r="B2" t="s">
        <v>13</v>
      </c>
      <c r="C2" s="3">
        <v>18379</v>
      </c>
      <c r="D2" s="4">
        <v>0.42</v>
      </c>
      <c r="E2" s="3">
        <v>3972</v>
      </c>
      <c r="F2" t="s">
        <v>19</v>
      </c>
      <c r="G2" t="s">
        <v>22</v>
      </c>
      <c r="I2" s="7"/>
    </row>
    <row r="3" spans="1:15" x14ac:dyDescent="0.35">
      <c r="A3" t="s">
        <v>8</v>
      </c>
      <c r="B3" t="s">
        <v>14</v>
      </c>
      <c r="C3" s="3">
        <v>3804</v>
      </c>
      <c r="D3" s="4">
        <v>0.4</v>
      </c>
      <c r="E3" s="3">
        <v>13075</v>
      </c>
      <c r="F3" t="s">
        <v>19</v>
      </c>
      <c r="G3" t="s">
        <v>23</v>
      </c>
    </row>
    <row r="4" spans="1:15" ht="15" thickBot="1" x14ac:dyDescent="0.4">
      <c r="A4" t="s">
        <v>9</v>
      </c>
      <c r="B4" t="s">
        <v>14</v>
      </c>
      <c r="C4" s="3">
        <v>18737</v>
      </c>
      <c r="D4" s="4">
        <v>0.45</v>
      </c>
      <c r="E4" s="3">
        <v>7704</v>
      </c>
      <c r="F4" t="s">
        <v>19</v>
      </c>
      <c r="G4" t="s">
        <v>24</v>
      </c>
      <c r="I4" s="1" t="s">
        <v>0</v>
      </c>
      <c r="J4" s="1" t="s">
        <v>1</v>
      </c>
      <c r="K4" s="1" t="s">
        <v>2</v>
      </c>
      <c r="L4" s="1" t="s">
        <v>3</v>
      </c>
      <c r="M4" s="1" t="s">
        <v>4</v>
      </c>
      <c r="N4" s="1" t="s">
        <v>5</v>
      </c>
      <c r="O4" s="1" t="s">
        <v>6</v>
      </c>
    </row>
    <row r="5" spans="1:15" x14ac:dyDescent="0.35">
      <c r="A5" t="s">
        <v>8</v>
      </c>
      <c r="B5" t="s">
        <v>14</v>
      </c>
      <c r="C5" s="3">
        <v>14308</v>
      </c>
      <c r="D5" s="4">
        <v>0.3</v>
      </c>
      <c r="E5" s="3">
        <v>13484</v>
      </c>
      <c r="F5" t="s">
        <v>19</v>
      </c>
      <c r="G5" t="s">
        <v>22</v>
      </c>
      <c r="K5" s="3"/>
      <c r="L5" s="4"/>
      <c r="M5" s="3"/>
    </row>
    <row r="6" spans="1:15" x14ac:dyDescent="0.35">
      <c r="A6" t="s">
        <v>8</v>
      </c>
      <c r="B6" t="s">
        <v>14</v>
      </c>
      <c r="C6" s="3">
        <v>7085</v>
      </c>
      <c r="D6" s="4">
        <v>0.44</v>
      </c>
      <c r="E6" s="3">
        <v>3643</v>
      </c>
      <c r="F6" t="s">
        <v>19</v>
      </c>
      <c r="G6" t="s">
        <v>22</v>
      </c>
      <c r="K6" s="3"/>
      <c r="L6" s="4"/>
      <c r="M6" s="3"/>
    </row>
    <row r="7" spans="1:15" x14ac:dyDescent="0.35">
      <c r="A7" t="s">
        <v>10</v>
      </c>
      <c r="B7" t="s">
        <v>15</v>
      </c>
      <c r="C7" s="3">
        <v>18175</v>
      </c>
      <c r="D7" s="4">
        <v>0.59</v>
      </c>
      <c r="E7" s="3">
        <v>13800</v>
      </c>
      <c r="F7" t="s">
        <v>20</v>
      </c>
      <c r="G7" t="s">
        <v>23</v>
      </c>
      <c r="K7" s="3"/>
      <c r="L7" s="4"/>
      <c r="M7" s="3"/>
    </row>
    <row r="8" spans="1:15" x14ac:dyDescent="0.35">
      <c r="A8" t="s">
        <v>9</v>
      </c>
      <c r="B8" t="s">
        <v>16</v>
      </c>
      <c r="C8" s="3">
        <v>12149</v>
      </c>
      <c r="D8" s="4">
        <v>0.39</v>
      </c>
      <c r="E8" s="3">
        <v>4370</v>
      </c>
      <c r="F8" t="s">
        <v>21</v>
      </c>
      <c r="G8" t="s">
        <v>22</v>
      </c>
      <c r="K8" s="3"/>
      <c r="L8" s="4"/>
      <c r="M8" s="3"/>
    </row>
    <row r="9" spans="1:15" x14ac:dyDescent="0.35">
      <c r="A9" t="s">
        <v>9</v>
      </c>
      <c r="B9" t="s">
        <v>16</v>
      </c>
      <c r="C9" s="3">
        <v>2136</v>
      </c>
      <c r="D9" s="4">
        <v>0.56000000000000005</v>
      </c>
      <c r="E9" s="3">
        <v>13291</v>
      </c>
      <c r="F9" t="s">
        <v>20</v>
      </c>
      <c r="G9" t="s">
        <v>24</v>
      </c>
      <c r="K9" s="3"/>
      <c r="L9" s="4"/>
      <c r="M9" s="3"/>
    </row>
    <row r="10" spans="1:15" x14ac:dyDescent="0.35">
      <c r="A10" t="s">
        <v>9</v>
      </c>
      <c r="B10" t="s">
        <v>14</v>
      </c>
      <c r="C10" s="3">
        <v>17582</v>
      </c>
      <c r="D10" s="4">
        <v>0.37</v>
      </c>
      <c r="E10" s="3">
        <v>9962</v>
      </c>
      <c r="F10" t="s">
        <v>19</v>
      </c>
      <c r="G10" t="s">
        <v>24</v>
      </c>
      <c r="K10" s="3"/>
      <c r="L10" s="4"/>
      <c r="M10" s="3"/>
    </row>
    <row r="11" spans="1:15" x14ac:dyDescent="0.35">
      <c r="A11" t="s">
        <v>8</v>
      </c>
      <c r="B11" t="s">
        <v>16</v>
      </c>
      <c r="C11" s="3">
        <v>5237</v>
      </c>
      <c r="D11" s="4">
        <v>0.34</v>
      </c>
      <c r="E11" s="3">
        <v>880</v>
      </c>
      <c r="F11" t="s">
        <v>21</v>
      </c>
      <c r="G11" t="s">
        <v>22</v>
      </c>
      <c r="K11" s="3"/>
      <c r="L11" s="4"/>
      <c r="M11" s="3"/>
    </row>
    <row r="12" spans="1:15" x14ac:dyDescent="0.35">
      <c r="A12" t="s">
        <v>7</v>
      </c>
      <c r="B12" t="s">
        <v>16</v>
      </c>
      <c r="C12" s="3">
        <v>15055</v>
      </c>
      <c r="D12" s="4">
        <v>0.46</v>
      </c>
      <c r="E12" s="3">
        <v>7304</v>
      </c>
      <c r="F12" t="s">
        <v>19</v>
      </c>
      <c r="G12" t="s">
        <v>22</v>
      </c>
      <c r="K12" s="3"/>
      <c r="L12" s="4"/>
      <c r="M12" s="3"/>
    </row>
    <row r="13" spans="1:15" x14ac:dyDescent="0.35">
      <c r="A13" t="s">
        <v>9</v>
      </c>
      <c r="B13" t="s">
        <v>14</v>
      </c>
      <c r="C13" s="3">
        <v>14377</v>
      </c>
      <c r="D13" s="4">
        <v>0.47</v>
      </c>
      <c r="E13" s="3">
        <v>10786</v>
      </c>
      <c r="F13" t="s">
        <v>21</v>
      </c>
      <c r="G13" t="s">
        <v>23</v>
      </c>
      <c r="K13" s="3"/>
      <c r="L13" s="4"/>
      <c r="M13" s="3"/>
    </row>
    <row r="14" spans="1:15" x14ac:dyDescent="0.35">
      <c r="A14" t="s">
        <v>11</v>
      </c>
      <c r="B14" t="s">
        <v>16</v>
      </c>
      <c r="C14" s="3">
        <v>1354</v>
      </c>
      <c r="D14" s="4">
        <v>0.55000000000000004</v>
      </c>
      <c r="E14" s="3">
        <v>8430</v>
      </c>
      <c r="F14" t="s">
        <v>20</v>
      </c>
      <c r="G14" t="s">
        <v>24</v>
      </c>
      <c r="K14" s="3"/>
      <c r="L14" s="4"/>
      <c r="M14" s="3"/>
    </row>
    <row r="15" spans="1:15" x14ac:dyDescent="0.35">
      <c r="A15" t="s">
        <v>8</v>
      </c>
      <c r="B15" t="s">
        <v>13</v>
      </c>
      <c r="C15" s="3">
        <v>6355</v>
      </c>
      <c r="D15" s="4">
        <v>0.28999999999999998</v>
      </c>
      <c r="E15" s="3">
        <v>3447</v>
      </c>
      <c r="F15" t="s">
        <v>21</v>
      </c>
      <c r="G15" t="s">
        <v>24</v>
      </c>
      <c r="K15" s="3"/>
      <c r="L15" s="4"/>
      <c r="M15" s="3"/>
    </row>
    <row r="16" spans="1:15" x14ac:dyDescent="0.35">
      <c r="A16" t="s">
        <v>10</v>
      </c>
      <c r="B16" t="s">
        <v>17</v>
      </c>
      <c r="C16" s="3">
        <v>7892</v>
      </c>
      <c r="D16" s="4">
        <v>0.4</v>
      </c>
      <c r="E16" s="3">
        <v>4549</v>
      </c>
      <c r="F16" t="s">
        <v>21</v>
      </c>
      <c r="G16" t="s">
        <v>22</v>
      </c>
      <c r="K16" s="3"/>
      <c r="L16" s="4"/>
      <c r="M16" s="3"/>
    </row>
    <row r="17" spans="1:13" x14ac:dyDescent="0.35">
      <c r="A17" t="s">
        <v>7</v>
      </c>
      <c r="B17" t="s">
        <v>17</v>
      </c>
      <c r="C17" s="3">
        <v>14449</v>
      </c>
      <c r="D17" s="4">
        <v>0.43</v>
      </c>
      <c r="E17" s="3">
        <v>1979</v>
      </c>
      <c r="F17" t="s">
        <v>21</v>
      </c>
      <c r="G17" t="s">
        <v>23</v>
      </c>
      <c r="K17" s="3"/>
      <c r="L17" s="4"/>
      <c r="M17" s="3"/>
    </row>
    <row r="18" spans="1:13" x14ac:dyDescent="0.35">
      <c r="A18" t="s">
        <v>11</v>
      </c>
      <c r="B18" t="s">
        <v>14</v>
      </c>
      <c r="C18" s="3">
        <v>18591</v>
      </c>
      <c r="D18" s="4">
        <v>0.51</v>
      </c>
      <c r="E18" s="3">
        <v>3806</v>
      </c>
      <c r="F18" t="s">
        <v>21</v>
      </c>
      <c r="G18" t="s">
        <v>24</v>
      </c>
      <c r="K18" s="3"/>
      <c r="L18" s="4"/>
      <c r="M18" s="3"/>
    </row>
    <row r="19" spans="1:13" x14ac:dyDescent="0.35">
      <c r="A19" t="s">
        <v>11</v>
      </c>
      <c r="B19" t="s">
        <v>15</v>
      </c>
      <c r="C19" s="3">
        <v>6291</v>
      </c>
      <c r="D19" s="4">
        <v>0.22</v>
      </c>
      <c r="E19" s="3">
        <v>13584</v>
      </c>
      <c r="F19" t="s">
        <v>21</v>
      </c>
      <c r="G19" t="s">
        <v>24</v>
      </c>
      <c r="K19" s="3"/>
      <c r="L19" s="4"/>
      <c r="M19" s="3"/>
    </row>
    <row r="20" spans="1:13" x14ac:dyDescent="0.35">
      <c r="A20" t="s">
        <v>10</v>
      </c>
      <c r="B20" t="s">
        <v>14</v>
      </c>
      <c r="C20" s="3">
        <v>5431</v>
      </c>
      <c r="D20" s="4">
        <v>0.6</v>
      </c>
      <c r="E20" s="3">
        <v>7553</v>
      </c>
      <c r="F20" t="s">
        <v>19</v>
      </c>
      <c r="G20" t="s">
        <v>23</v>
      </c>
      <c r="K20" s="3"/>
      <c r="L20" s="4"/>
      <c r="M20" s="3"/>
    </row>
    <row r="21" spans="1:13" x14ac:dyDescent="0.35">
      <c r="A21" t="s">
        <v>7</v>
      </c>
      <c r="B21" t="s">
        <v>15</v>
      </c>
      <c r="C21" s="3">
        <v>702</v>
      </c>
      <c r="D21" s="4">
        <v>0.39</v>
      </c>
      <c r="E21" s="3">
        <v>3044</v>
      </c>
      <c r="F21" t="s">
        <v>21</v>
      </c>
      <c r="G21" t="s">
        <v>23</v>
      </c>
      <c r="K21" s="3"/>
      <c r="L21" s="4"/>
      <c r="M21" s="3"/>
    </row>
    <row r="22" spans="1:13" x14ac:dyDescent="0.35">
      <c r="A22" t="s">
        <v>8</v>
      </c>
      <c r="B22" t="s">
        <v>17</v>
      </c>
      <c r="C22" s="3">
        <v>11947</v>
      </c>
      <c r="D22" s="4">
        <v>0.31</v>
      </c>
      <c r="E22" s="3">
        <v>11848</v>
      </c>
      <c r="F22" t="s">
        <v>21</v>
      </c>
      <c r="G22" t="s">
        <v>24</v>
      </c>
      <c r="K22" s="3"/>
      <c r="L22" s="4"/>
      <c r="M22" s="3"/>
    </row>
    <row r="23" spans="1:13" x14ac:dyDescent="0.35">
      <c r="A23" t="s">
        <v>12</v>
      </c>
      <c r="B23" t="s">
        <v>14</v>
      </c>
      <c r="C23" s="3">
        <v>13188</v>
      </c>
      <c r="D23" s="4">
        <v>0.55000000000000004</v>
      </c>
      <c r="E23" s="3">
        <v>12537</v>
      </c>
      <c r="F23" t="s">
        <v>20</v>
      </c>
      <c r="G23" t="s">
        <v>24</v>
      </c>
      <c r="K23" s="3"/>
      <c r="L23" s="4"/>
      <c r="M23" s="3"/>
    </row>
    <row r="24" spans="1:13" x14ac:dyDescent="0.35">
      <c r="A24" t="s">
        <v>7</v>
      </c>
      <c r="B24" t="s">
        <v>18</v>
      </c>
      <c r="C24" s="3">
        <v>4889</v>
      </c>
      <c r="D24" s="4">
        <v>0.5</v>
      </c>
      <c r="E24" s="3">
        <v>9735</v>
      </c>
      <c r="F24" t="s">
        <v>21</v>
      </c>
      <c r="G24" t="s">
        <v>23</v>
      </c>
      <c r="K24" s="3"/>
      <c r="L24" s="4"/>
      <c r="M24" s="3"/>
    </row>
    <row r="25" spans="1:13" x14ac:dyDescent="0.35">
      <c r="A25" t="s">
        <v>10</v>
      </c>
      <c r="B25" t="s">
        <v>13</v>
      </c>
      <c r="C25" s="3">
        <v>2827</v>
      </c>
      <c r="D25" s="4">
        <v>0.57999999999999996</v>
      </c>
      <c r="E25" s="3">
        <v>5488</v>
      </c>
      <c r="F25" t="s">
        <v>20</v>
      </c>
      <c r="G25" t="s">
        <v>24</v>
      </c>
      <c r="K25" s="3"/>
      <c r="L25" s="4"/>
      <c r="M25" s="3"/>
    </row>
    <row r="26" spans="1:13" x14ac:dyDescent="0.35">
      <c r="A26" t="s">
        <v>11</v>
      </c>
      <c r="B26" t="s">
        <v>16</v>
      </c>
      <c r="C26" s="3">
        <v>8504</v>
      </c>
      <c r="D26" s="4">
        <v>0.33</v>
      </c>
      <c r="E26" s="3">
        <v>11610</v>
      </c>
      <c r="F26" t="s">
        <v>19</v>
      </c>
      <c r="G26" t="s">
        <v>22</v>
      </c>
      <c r="K26" s="3"/>
      <c r="L26" s="4"/>
      <c r="M26" s="3"/>
    </row>
    <row r="27" spans="1:13" x14ac:dyDescent="0.35">
      <c r="A27" t="s">
        <v>8</v>
      </c>
      <c r="B27" t="s">
        <v>15</v>
      </c>
      <c r="C27" s="3">
        <v>19815</v>
      </c>
      <c r="D27" s="4">
        <v>0.42</v>
      </c>
      <c r="E27" s="3">
        <v>13596</v>
      </c>
      <c r="F27" t="s">
        <v>21</v>
      </c>
      <c r="G27" t="s">
        <v>22</v>
      </c>
      <c r="K27" s="3"/>
      <c r="L27" s="4"/>
      <c r="M27" s="3"/>
    </row>
    <row r="28" spans="1:13" x14ac:dyDescent="0.35">
      <c r="A28" t="s">
        <v>7</v>
      </c>
      <c r="B28" t="s">
        <v>18</v>
      </c>
      <c r="C28" s="3">
        <v>8277</v>
      </c>
      <c r="D28" s="4">
        <v>0.43</v>
      </c>
      <c r="E28" s="3">
        <v>2441</v>
      </c>
      <c r="F28" t="s">
        <v>20</v>
      </c>
      <c r="G28" t="s">
        <v>23</v>
      </c>
      <c r="K28" s="3"/>
      <c r="L28" s="4"/>
      <c r="M28" s="3"/>
    </row>
    <row r="29" spans="1:13" x14ac:dyDescent="0.35">
      <c r="A29" t="s">
        <v>12</v>
      </c>
      <c r="B29" t="s">
        <v>16</v>
      </c>
      <c r="C29" s="3">
        <v>697</v>
      </c>
      <c r="D29" s="4">
        <v>0.59</v>
      </c>
      <c r="E29" s="3">
        <v>14361</v>
      </c>
      <c r="F29" t="s">
        <v>20</v>
      </c>
      <c r="G29" t="s">
        <v>23</v>
      </c>
      <c r="K29" s="3"/>
      <c r="L29" s="4"/>
      <c r="M29" s="3"/>
    </row>
    <row r="30" spans="1:13" x14ac:dyDescent="0.35">
      <c r="A30" t="s">
        <v>12</v>
      </c>
      <c r="B30" t="s">
        <v>16</v>
      </c>
      <c r="C30" s="3">
        <v>2430</v>
      </c>
      <c r="D30" s="4">
        <v>0.23</v>
      </c>
      <c r="E30" s="3">
        <v>13545</v>
      </c>
      <c r="F30" t="s">
        <v>19</v>
      </c>
      <c r="G30" t="s">
        <v>23</v>
      </c>
      <c r="K30" s="3"/>
      <c r="L30" s="4"/>
      <c r="M30" s="3"/>
    </row>
    <row r="31" spans="1:13" x14ac:dyDescent="0.35">
      <c r="A31" t="s">
        <v>9</v>
      </c>
      <c r="B31" t="s">
        <v>14</v>
      </c>
      <c r="C31" s="3">
        <v>12274</v>
      </c>
      <c r="D31" s="4">
        <v>0.32</v>
      </c>
      <c r="E31" s="3">
        <v>11551</v>
      </c>
      <c r="F31" t="s">
        <v>21</v>
      </c>
      <c r="G31" t="s">
        <v>22</v>
      </c>
      <c r="K31" s="3"/>
      <c r="L31" s="4"/>
      <c r="M31" s="3"/>
    </row>
    <row r="32" spans="1:13" x14ac:dyDescent="0.35">
      <c r="A32" t="s">
        <v>9</v>
      </c>
      <c r="B32" t="s">
        <v>16</v>
      </c>
      <c r="C32" s="3">
        <v>15587</v>
      </c>
      <c r="D32" s="4">
        <v>0.28000000000000003</v>
      </c>
      <c r="E32" s="3">
        <v>13040</v>
      </c>
      <c r="F32" t="s">
        <v>21</v>
      </c>
      <c r="G32" t="s">
        <v>24</v>
      </c>
      <c r="K32" s="3"/>
      <c r="L32" s="4"/>
      <c r="M32" s="3"/>
    </row>
    <row r="33" spans="1:13" x14ac:dyDescent="0.35">
      <c r="A33" t="s">
        <v>10</v>
      </c>
      <c r="B33" t="s">
        <v>13</v>
      </c>
      <c r="C33" s="3">
        <v>9839</v>
      </c>
      <c r="D33" s="4">
        <v>0.31</v>
      </c>
      <c r="E33" s="3">
        <v>13815</v>
      </c>
      <c r="F33" t="s">
        <v>20</v>
      </c>
      <c r="G33" t="s">
        <v>22</v>
      </c>
      <c r="K33" s="3"/>
      <c r="L33" s="4"/>
      <c r="M33" s="3"/>
    </row>
    <row r="34" spans="1:13" x14ac:dyDescent="0.35">
      <c r="A34" t="s">
        <v>7</v>
      </c>
      <c r="B34" t="s">
        <v>18</v>
      </c>
      <c r="C34" s="3">
        <v>12089</v>
      </c>
      <c r="D34" s="4">
        <v>0.39</v>
      </c>
      <c r="E34" s="3">
        <v>11451</v>
      </c>
      <c r="F34" t="s">
        <v>21</v>
      </c>
      <c r="G34" t="s">
        <v>24</v>
      </c>
      <c r="K34" s="3"/>
      <c r="L34" s="4"/>
      <c r="M34" s="3"/>
    </row>
    <row r="35" spans="1:13" x14ac:dyDescent="0.35">
      <c r="A35" t="s">
        <v>7</v>
      </c>
      <c r="B35" t="s">
        <v>16</v>
      </c>
      <c r="C35" s="3">
        <v>19395</v>
      </c>
      <c r="D35" s="4">
        <v>0.35</v>
      </c>
      <c r="E35" s="3">
        <v>10757</v>
      </c>
      <c r="F35" t="s">
        <v>20</v>
      </c>
      <c r="G35" t="s">
        <v>22</v>
      </c>
      <c r="K35" s="3"/>
      <c r="L35" s="4"/>
      <c r="M35" s="3"/>
    </row>
    <row r="36" spans="1:13" x14ac:dyDescent="0.35">
      <c r="A36" t="s">
        <v>11</v>
      </c>
      <c r="B36" t="s">
        <v>14</v>
      </c>
      <c r="C36" s="3">
        <v>16208</v>
      </c>
      <c r="D36" s="4">
        <v>0.36</v>
      </c>
      <c r="E36" s="3">
        <v>6917</v>
      </c>
      <c r="F36" t="s">
        <v>21</v>
      </c>
      <c r="G36" t="s">
        <v>24</v>
      </c>
      <c r="K36" s="3"/>
      <c r="L36" s="4"/>
      <c r="M36" s="3"/>
    </row>
    <row r="37" spans="1:13" x14ac:dyDescent="0.35">
      <c r="A37" t="s">
        <v>11</v>
      </c>
      <c r="B37" t="s">
        <v>13</v>
      </c>
      <c r="C37" s="3">
        <v>17543</v>
      </c>
      <c r="D37" s="4">
        <v>0.54</v>
      </c>
      <c r="E37" s="3">
        <v>2779</v>
      </c>
      <c r="F37" t="s">
        <v>20</v>
      </c>
      <c r="G37" t="s">
        <v>22</v>
      </c>
      <c r="K37" s="3"/>
      <c r="L37" s="4"/>
      <c r="M37" s="3"/>
    </row>
    <row r="38" spans="1:13" x14ac:dyDescent="0.35">
      <c r="A38" t="s">
        <v>11</v>
      </c>
      <c r="B38" t="s">
        <v>17</v>
      </c>
      <c r="C38" s="3">
        <v>3311</v>
      </c>
      <c r="D38" s="4">
        <v>0.56999999999999995</v>
      </c>
      <c r="E38" s="3">
        <v>6784</v>
      </c>
      <c r="F38" t="s">
        <v>21</v>
      </c>
      <c r="G38" t="s">
        <v>23</v>
      </c>
      <c r="K38" s="3"/>
      <c r="L38" s="4"/>
      <c r="M38" s="3"/>
    </row>
    <row r="39" spans="1:13" x14ac:dyDescent="0.35">
      <c r="A39" t="s">
        <v>9</v>
      </c>
      <c r="B39" t="s">
        <v>18</v>
      </c>
      <c r="C39" s="3">
        <v>14743</v>
      </c>
      <c r="D39" s="4">
        <v>0.23</v>
      </c>
      <c r="E39" s="3">
        <v>13138</v>
      </c>
      <c r="F39" t="s">
        <v>19</v>
      </c>
      <c r="G39" t="s">
        <v>22</v>
      </c>
      <c r="K39" s="3"/>
      <c r="L39" s="4"/>
      <c r="M39" s="3"/>
    </row>
    <row r="40" spans="1:13" x14ac:dyDescent="0.35">
      <c r="A40" t="s">
        <v>7</v>
      </c>
      <c r="B40" t="s">
        <v>16</v>
      </c>
      <c r="C40" s="3">
        <v>7046</v>
      </c>
      <c r="D40" s="4">
        <v>0.28000000000000003</v>
      </c>
      <c r="E40" s="3">
        <v>10127</v>
      </c>
      <c r="F40" t="s">
        <v>21</v>
      </c>
      <c r="G40" t="s">
        <v>24</v>
      </c>
      <c r="K40" s="3"/>
      <c r="L40" s="4"/>
      <c r="M40" s="3"/>
    </row>
    <row r="41" spans="1:13" x14ac:dyDescent="0.35">
      <c r="A41" t="s">
        <v>7</v>
      </c>
      <c r="B41" t="s">
        <v>14</v>
      </c>
      <c r="C41" s="3">
        <v>2486</v>
      </c>
      <c r="D41" s="4">
        <v>0.47</v>
      </c>
      <c r="E41" s="3">
        <v>13900</v>
      </c>
      <c r="F41" t="s">
        <v>21</v>
      </c>
      <c r="G41" t="s">
        <v>22</v>
      </c>
      <c r="K41" s="3"/>
      <c r="L41" s="4"/>
      <c r="M41" s="3"/>
    </row>
    <row r="42" spans="1:13" x14ac:dyDescent="0.35">
      <c r="A42" t="s">
        <v>12</v>
      </c>
      <c r="B42" t="s">
        <v>17</v>
      </c>
      <c r="C42" s="3">
        <v>8838</v>
      </c>
      <c r="D42" s="4">
        <v>0.34</v>
      </c>
      <c r="E42" s="3">
        <v>7721</v>
      </c>
      <c r="F42" t="s">
        <v>19</v>
      </c>
      <c r="G42" t="s">
        <v>22</v>
      </c>
      <c r="K42" s="3"/>
      <c r="L42" s="4"/>
      <c r="M42" s="3"/>
    </row>
    <row r="43" spans="1:13" x14ac:dyDescent="0.35">
      <c r="A43" t="s">
        <v>9</v>
      </c>
      <c r="B43" t="s">
        <v>17</v>
      </c>
      <c r="C43" s="3">
        <v>11911</v>
      </c>
      <c r="D43" s="4">
        <v>0.3</v>
      </c>
      <c r="E43" s="3">
        <v>10249</v>
      </c>
      <c r="F43" t="s">
        <v>21</v>
      </c>
      <c r="G43" t="s">
        <v>22</v>
      </c>
      <c r="K43" s="3"/>
      <c r="L43" s="4"/>
      <c r="M43" s="3"/>
    </row>
    <row r="44" spans="1:13" x14ac:dyDescent="0.35">
      <c r="A44" t="s">
        <v>8</v>
      </c>
      <c r="B44" t="s">
        <v>15</v>
      </c>
      <c r="C44" s="3">
        <v>3411</v>
      </c>
      <c r="D44" s="4">
        <v>0.32</v>
      </c>
      <c r="E44" s="3">
        <v>4752</v>
      </c>
      <c r="F44" t="s">
        <v>19</v>
      </c>
      <c r="G44" t="s">
        <v>23</v>
      </c>
      <c r="K44" s="3"/>
      <c r="L44" s="4"/>
      <c r="M44" s="3"/>
    </row>
    <row r="45" spans="1:13" x14ac:dyDescent="0.35">
      <c r="A45" t="s">
        <v>9</v>
      </c>
      <c r="B45" t="s">
        <v>13</v>
      </c>
      <c r="C45" s="3">
        <v>2234</v>
      </c>
      <c r="D45" s="4">
        <v>0.33</v>
      </c>
      <c r="E45" s="3">
        <v>10562</v>
      </c>
      <c r="F45" t="s">
        <v>21</v>
      </c>
      <c r="G45" t="s">
        <v>22</v>
      </c>
      <c r="K45" s="3"/>
      <c r="L45" s="4"/>
      <c r="M45" s="3"/>
    </row>
    <row r="46" spans="1:13" x14ac:dyDescent="0.35">
      <c r="A46" t="s">
        <v>8</v>
      </c>
      <c r="B46" t="s">
        <v>16</v>
      </c>
      <c r="C46" s="3">
        <v>18727</v>
      </c>
      <c r="D46" s="4">
        <v>0.54</v>
      </c>
      <c r="E46" s="3">
        <v>6181</v>
      </c>
      <c r="F46" t="s">
        <v>20</v>
      </c>
      <c r="G46" t="s">
        <v>23</v>
      </c>
      <c r="K46" s="3"/>
      <c r="L46" s="4"/>
      <c r="M46" s="3"/>
    </row>
    <row r="47" spans="1:13" x14ac:dyDescent="0.35">
      <c r="A47" t="s">
        <v>12</v>
      </c>
      <c r="B47" t="s">
        <v>14</v>
      </c>
      <c r="C47" s="3">
        <v>9180</v>
      </c>
      <c r="D47" s="4">
        <v>0.25</v>
      </c>
      <c r="E47" s="3">
        <v>6965</v>
      </c>
      <c r="F47" t="s">
        <v>20</v>
      </c>
      <c r="G47" t="s">
        <v>23</v>
      </c>
      <c r="K47" s="3"/>
      <c r="L47" s="4"/>
      <c r="M47" s="3"/>
    </row>
    <row r="48" spans="1:13" x14ac:dyDescent="0.35">
      <c r="A48" t="s">
        <v>10</v>
      </c>
      <c r="B48" t="s">
        <v>15</v>
      </c>
      <c r="C48" s="3">
        <v>19860</v>
      </c>
      <c r="D48" s="4">
        <v>0.48</v>
      </c>
      <c r="E48" s="3">
        <v>14369</v>
      </c>
      <c r="F48" t="s">
        <v>21</v>
      </c>
      <c r="G48" t="s">
        <v>22</v>
      </c>
      <c r="K48" s="3"/>
      <c r="L48" s="4"/>
      <c r="M48" s="3"/>
    </row>
    <row r="49" spans="1:13" x14ac:dyDescent="0.35">
      <c r="A49" t="s">
        <v>7</v>
      </c>
      <c r="B49" t="s">
        <v>13</v>
      </c>
      <c r="C49" s="3">
        <v>18843</v>
      </c>
      <c r="D49" s="4">
        <v>0.42</v>
      </c>
      <c r="E49" s="3">
        <v>3149</v>
      </c>
      <c r="F49" t="s">
        <v>21</v>
      </c>
      <c r="G49" t="s">
        <v>22</v>
      </c>
      <c r="K49" s="3"/>
      <c r="L49" s="4"/>
      <c r="M49" s="3"/>
    </row>
    <row r="50" spans="1:13" x14ac:dyDescent="0.35">
      <c r="A50" t="s">
        <v>12</v>
      </c>
      <c r="B50" t="s">
        <v>15</v>
      </c>
      <c r="C50" s="3">
        <v>6259</v>
      </c>
      <c r="D50" s="4">
        <v>0.32</v>
      </c>
      <c r="E50" s="3">
        <v>11743</v>
      </c>
      <c r="F50" t="s">
        <v>21</v>
      </c>
      <c r="G50" t="s">
        <v>22</v>
      </c>
      <c r="K50" s="3"/>
      <c r="L50" s="4"/>
      <c r="M50" s="3"/>
    </row>
    <row r="51" spans="1:13" x14ac:dyDescent="0.35">
      <c r="A51" t="s">
        <v>7</v>
      </c>
      <c r="B51" t="s">
        <v>18</v>
      </c>
      <c r="C51" s="3">
        <v>2885</v>
      </c>
      <c r="D51" s="4">
        <v>0.37</v>
      </c>
      <c r="E51" s="3">
        <v>7690</v>
      </c>
      <c r="F51" t="s">
        <v>20</v>
      </c>
      <c r="G51" t="s">
        <v>24</v>
      </c>
      <c r="K51" s="3"/>
      <c r="L51" s="4"/>
      <c r="M51" s="3"/>
    </row>
    <row r="52" spans="1:13" x14ac:dyDescent="0.35">
      <c r="A52" t="s">
        <v>11</v>
      </c>
      <c r="B52" t="s">
        <v>13</v>
      </c>
      <c r="C52" s="3">
        <v>11611</v>
      </c>
      <c r="D52" s="4">
        <v>0.3</v>
      </c>
      <c r="E52" s="3">
        <v>7205</v>
      </c>
      <c r="F52" t="s">
        <v>21</v>
      </c>
      <c r="G52" t="s">
        <v>22</v>
      </c>
      <c r="K52" s="3"/>
      <c r="L52" s="4"/>
      <c r="M52" s="3"/>
    </row>
    <row r="53" spans="1:13" x14ac:dyDescent="0.35">
      <c r="A53" t="s">
        <v>10</v>
      </c>
      <c r="B53" t="s">
        <v>13</v>
      </c>
      <c r="C53" s="3">
        <v>5236</v>
      </c>
      <c r="D53" s="4">
        <v>0.44</v>
      </c>
      <c r="E53" s="3">
        <v>12222</v>
      </c>
      <c r="F53" t="s">
        <v>20</v>
      </c>
      <c r="G53" t="s">
        <v>23</v>
      </c>
      <c r="K53" s="3"/>
      <c r="L53" s="4"/>
      <c r="M53" s="3"/>
    </row>
    <row r="54" spans="1:13" x14ac:dyDescent="0.35">
      <c r="A54" t="s">
        <v>10</v>
      </c>
      <c r="B54" t="s">
        <v>16</v>
      </c>
      <c r="C54" s="3">
        <v>2302</v>
      </c>
      <c r="D54" s="4">
        <v>0.23</v>
      </c>
      <c r="E54" s="3">
        <v>2789</v>
      </c>
      <c r="F54" t="s">
        <v>19</v>
      </c>
      <c r="G54" t="s">
        <v>22</v>
      </c>
      <c r="K54" s="3"/>
      <c r="L54" s="4"/>
      <c r="M54" s="3"/>
    </row>
    <row r="55" spans="1:13" x14ac:dyDescent="0.35">
      <c r="A55" t="s">
        <v>12</v>
      </c>
      <c r="B55" t="s">
        <v>13</v>
      </c>
      <c r="C55" s="3">
        <v>8655</v>
      </c>
      <c r="D55" s="4">
        <v>0.2</v>
      </c>
      <c r="E55" s="3">
        <v>10123</v>
      </c>
      <c r="F55" t="s">
        <v>20</v>
      </c>
      <c r="G55" t="s">
        <v>24</v>
      </c>
      <c r="K55" s="3"/>
      <c r="L55" s="4"/>
      <c r="M55" s="3"/>
    </row>
    <row r="56" spans="1:13" x14ac:dyDescent="0.35">
      <c r="A56" t="s">
        <v>10</v>
      </c>
      <c r="B56" t="s">
        <v>15</v>
      </c>
      <c r="C56" s="3">
        <v>8620</v>
      </c>
      <c r="D56" s="4">
        <v>0.45</v>
      </c>
      <c r="E56" s="3">
        <v>11308</v>
      </c>
      <c r="F56" t="s">
        <v>20</v>
      </c>
      <c r="G56" t="s">
        <v>22</v>
      </c>
      <c r="K56" s="3"/>
      <c r="L56" s="4"/>
      <c r="M56" s="3"/>
    </row>
    <row r="57" spans="1:13" x14ac:dyDescent="0.35">
      <c r="A57" t="s">
        <v>8</v>
      </c>
      <c r="B57" t="s">
        <v>13</v>
      </c>
      <c r="C57" s="3">
        <v>7116</v>
      </c>
      <c r="D57" s="4">
        <v>0.28000000000000003</v>
      </c>
      <c r="E57" s="3">
        <v>9507</v>
      </c>
      <c r="F57" t="s">
        <v>19</v>
      </c>
      <c r="G57" t="s">
        <v>24</v>
      </c>
      <c r="K57" s="3"/>
      <c r="L57" s="4"/>
      <c r="M57" s="3"/>
    </row>
    <row r="58" spans="1:13" x14ac:dyDescent="0.35">
      <c r="A58" t="s">
        <v>10</v>
      </c>
      <c r="B58" t="s">
        <v>16</v>
      </c>
      <c r="C58" s="3">
        <v>14757</v>
      </c>
      <c r="D58" s="4">
        <v>0.23</v>
      </c>
      <c r="E58" s="3">
        <v>9840</v>
      </c>
      <c r="F58" t="s">
        <v>20</v>
      </c>
      <c r="G58" t="s">
        <v>24</v>
      </c>
      <c r="K58" s="3"/>
      <c r="L58" s="4"/>
      <c r="M58" s="3"/>
    </row>
    <row r="59" spans="1:13" x14ac:dyDescent="0.35">
      <c r="A59" t="s">
        <v>7</v>
      </c>
      <c r="B59" t="s">
        <v>16</v>
      </c>
      <c r="C59" s="3">
        <v>14986</v>
      </c>
      <c r="D59" s="4">
        <v>0.36</v>
      </c>
      <c r="E59" s="3">
        <v>4911</v>
      </c>
      <c r="F59" t="s">
        <v>21</v>
      </c>
      <c r="G59" t="s">
        <v>22</v>
      </c>
      <c r="K59" s="3"/>
      <c r="L59" s="4"/>
      <c r="M59" s="3"/>
    </row>
    <row r="60" spans="1:13" x14ac:dyDescent="0.35">
      <c r="A60" t="s">
        <v>7</v>
      </c>
      <c r="B60" t="s">
        <v>18</v>
      </c>
      <c r="C60" s="3">
        <v>17146</v>
      </c>
      <c r="D60" s="4">
        <v>0.22</v>
      </c>
      <c r="E60" s="3">
        <v>11579</v>
      </c>
      <c r="F60" t="s">
        <v>21</v>
      </c>
      <c r="G60" t="s">
        <v>23</v>
      </c>
      <c r="K60" s="3"/>
      <c r="L60" s="4"/>
      <c r="M60" s="3"/>
    </row>
    <row r="61" spans="1:13" x14ac:dyDescent="0.35">
      <c r="A61" t="s">
        <v>7</v>
      </c>
      <c r="B61" t="s">
        <v>15</v>
      </c>
      <c r="C61" s="3">
        <v>14575</v>
      </c>
      <c r="D61" s="4">
        <v>0.55000000000000004</v>
      </c>
      <c r="E61" s="3">
        <v>3139</v>
      </c>
      <c r="F61" t="s">
        <v>20</v>
      </c>
      <c r="G61" t="s">
        <v>24</v>
      </c>
      <c r="K61" s="3"/>
      <c r="L61" s="4"/>
      <c r="M61" s="3"/>
    </row>
    <row r="62" spans="1:13" x14ac:dyDescent="0.35">
      <c r="A62" t="s">
        <v>7</v>
      </c>
      <c r="B62" t="s">
        <v>17</v>
      </c>
      <c r="C62" s="3">
        <v>9708</v>
      </c>
      <c r="D62" s="4">
        <v>0.21</v>
      </c>
      <c r="E62" s="3">
        <v>8827</v>
      </c>
      <c r="F62" t="s">
        <v>21</v>
      </c>
      <c r="G62" t="s">
        <v>22</v>
      </c>
      <c r="K62" s="3"/>
      <c r="L62" s="4"/>
      <c r="M62" s="3"/>
    </row>
    <row r="63" spans="1:13" x14ac:dyDescent="0.35">
      <c r="A63" t="s">
        <v>8</v>
      </c>
      <c r="B63" t="s">
        <v>17</v>
      </c>
      <c r="C63" s="3">
        <v>16871</v>
      </c>
      <c r="D63" s="4">
        <v>0.43</v>
      </c>
      <c r="E63" s="3">
        <v>6178</v>
      </c>
      <c r="F63" t="s">
        <v>20</v>
      </c>
      <c r="G63" t="s">
        <v>22</v>
      </c>
      <c r="K63" s="3"/>
      <c r="L63" s="4"/>
      <c r="M63" s="3"/>
    </row>
    <row r="64" spans="1:13" x14ac:dyDescent="0.35">
      <c r="A64" t="s">
        <v>9</v>
      </c>
      <c r="B64" t="s">
        <v>13</v>
      </c>
      <c r="C64" s="3">
        <v>12335</v>
      </c>
      <c r="D64" s="4">
        <v>0.38</v>
      </c>
      <c r="E64" s="3">
        <v>14893</v>
      </c>
      <c r="F64" t="s">
        <v>21</v>
      </c>
      <c r="G64" t="s">
        <v>23</v>
      </c>
      <c r="K64" s="3"/>
      <c r="L64" s="4"/>
      <c r="M64" s="3"/>
    </row>
    <row r="65" spans="1:13" x14ac:dyDescent="0.35">
      <c r="A65" t="s">
        <v>11</v>
      </c>
      <c r="B65" t="s">
        <v>18</v>
      </c>
      <c r="C65" s="3">
        <v>13668</v>
      </c>
      <c r="D65" s="4">
        <v>0.47</v>
      </c>
      <c r="E65" s="3">
        <v>13084</v>
      </c>
      <c r="F65" t="s">
        <v>21</v>
      </c>
      <c r="G65" t="s">
        <v>24</v>
      </c>
      <c r="K65" s="3"/>
      <c r="L65" s="4"/>
      <c r="M65" s="3"/>
    </row>
    <row r="66" spans="1:13" x14ac:dyDescent="0.35">
      <c r="A66" t="s">
        <v>12</v>
      </c>
      <c r="B66" t="s">
        <v>14</v>
      </c>
      <c r="C66" s="3">
        <v>2549</v>
      </c>
      <c r="D66" s="4">
        <v>0.33</v>
      </c>
      <c r="E66" s="3">
        <v>9387</v>
      </c>
      <c r="F66" t="s">
        <v>20</v>
      </c>
      <c r="G66" t="s">
        <v>24</v>
      </c>
      <c r="K66" s="3"/>
      <c r="L66" s="4"/>
      <c r="M66" s="3"/>
    </row>
    <row r="67" spans="1:13" x14ac:dyDescent="0.35">
      <c r="A67" t="s">
        <v>7</v>
      </c>
      <c r="B67" t="s">
        <v>13</v>
      </c>
      <c r="C67" s="3">
        <v>5923</v>
      </c>
      <c r="D67" s="4">
        <v>0.26</v>
      </c>
      <c r="E67" s="3">
        <v>6603</v>
      </c>
      <c r="F67" t="s">
        <v>21</v>
      </c>
      <c r="G67" t="s">
        <v>22</v>
      </c>
      <c r="K67" s="3"/>
      <c r="L67" s="4"/>
      <c r="M67" s="3"/>
    </row>
    <row r="68" spans="1:13" x14ac:dyDescent="0.35">
      <c r="A68" t="s">
        <v>10</v>
      </c>
      <c r="B68" t="s">
        <v>18</v>
      </c>
      <c r="C68" s="3">
        <v>15089</v>
      </c>
      <c r="D68" s="4">
        <v>0.59</v>
      </c>
      <c r="E68" s="3">
        <v>12038</v>
      </c>
      <c r="F68" t="s">
        <v>20</v>
      </c>
      <c r="G68" t="s">
        <v>22</v>
      </c>
      <c r="K68" s="3"/>
      <c r="L68" s="4"/>
      <c r="M68" s="3"/>
    </row>
    <row r="69" spans="1:13" x14ac:dyDescent="0.35">
      <c r="A69" t="s">
        <v>7</v>
      </c>
      <c r="B69" t="s">
        <v>15</v>
      </c>
      <c r="C69" s="3">
        <v>19992</v>
      </c>
      <c r="D69" s="4">
        <v>0.54</v>
      </c>
      <c r="E69" s="3">
        <v>1151</v>
      </c>
      <c r="F69" t="s">
        <v>21</v>
      </c>
      <c r="G69" t="s">
        <v>23</v>
      </c>
      <c r="K69" s="3"/>
      <c r="L69" s="4"/>
      <c r="M69" s="3"/>
    </row>
    <row r="70" spans="1:13" x14ac:dyDescent="0.35">
      <c r="A70" t="s">
        <v>10</v>
      </c>
      <c r="B70" t="s">
        <v>15</v>
      </c>
      <c r="C70" s="3">
        <v>7658</v>
      </c>
      <c r="D70" s="4">
        <v>0.54</v>
      </c>
      <c r="E70" s="3">
        <v>1987</v>
      </c>
      <c r="F70" t="s">
        <v>21</v>
      </c>
      <c r="G70" t="s">
        <v>23</v>
      </c>
      <c r="K70" s="3"/>
      <c r="L70" s="4"/>
      <c r="M70" s="3"/>
    </row>
    <row r="71" spans="1:13" x14ac:dyDescent="0.35">
      <c r="A71" t="s">
        <v>11</v>
      </c>
      <c r="B71" t="s">
        <v>15</v>
      </c>
      <c r="C71" s="3">
        <v>10748</v>
      </c>
      <c r="D71" s="4">
        <v>0.3</v>
      </c>
      <c r="E71" s="3">
        <v>10423</v>
      </c>
      <c r="F71" t="s">
        <v>19</v>
      </c>
      <c r="G71" t="s">
        <v>24</v>
      </c>
      <c r="K71" s="3"/>
      <c r="L71" s="4"/>
      <c r="M71" s="3"/>
    </row>
    <row r="72" spans="1:13" x14ac:dyDescent="0.35">
      <c r="A72" t="s">
        <v>11</v>
      </c>
      <c r="B72" t="s">
        <v>15</v>
      </c>
      <c r="C72" s="3">
        <v>7900</v>
      </c>
      <c r="D72" s="4">
        <v>0.22</v>
      </c>
      <c r="E72" s="3">
        <v>7133</v>
      </c>
      <c r="F72" t="s">
        <v>19</v>
      </c>
      <c r="G72" t="s">
        <v>24</v>
      </c>
      <c r="K72" s="3"/>
      <c r="L72" s="4"/>
      <c r="M72" s="3"/>
    </row>
    <row r="73" spans="1:13" x14ac:dyDescent="0.35">
      <c r="A73" t="s">
        <v>11</v>
      </c>
      <c r="B73" t="s">
        <v>15</v>
      </c>
      <c r="C73" s="3">
        <v>10374</v>
      </c>
      <c r="D73" s="4">
        <v>0.32</v>
      </c>
      <c r="E73" s="3">
        <v>12238</v>
      </c>
      <c r="F73" t="s">
        <v>20</v>
      </c>
      <c r="G73" t="s">
        <v>22</v>
      </c>
      <c r="K73" s="3"/>
      <c r="L73" s="4"/>
      <c r="M73" s="3"/>
    </row>
    <row r="74" spans="1:13" x14ac:dyDescent="0.35">
      <c r="A74" t="s">
        <v>10</v>
      </c>
      <c r="B74" t="s">
        <v>18</v>
      </c>
      <c r="C74" s="3">
        <v>15651</v>
      </c>
      <c r="D74" s="4">
        <v>0.41</v>
      </c>
      <c r="E74" s="3">
        <v>2727</v>
      </c>
      <c r="F74" t="s">
        <v>19</v>
      </c>
      <c r="G74" t="s">
        <v>24</v>
      </c>
      <c r="K74" s="3"/>
      <c r="L74" s="4"/>
      <c r="M74" s="3"/>
    </row>
    <row r="75" spans="1:13" x14ac:dyDescent="0.35">
      <c r="A75" t="s">
        <v>7</v>
      </c>
      <c r="B75" t="s">
        <v>18</v>
      </c>
      <c r="C75" s="3">
        <v>19139</v>
      </c>
      <c r="D75" s="4">
        <v>0.33</v>
      </c>
      <c r="E75" s="3">
        <v>10060</v>
      </c>
      <c r="F75" t="s">
        <v>20</v>
      </c>
      <c r="G75" t="s">
        <v>23</v>
      </c>
      <c r="K75" s="3"/>
      <c r="L75" s="4"/>
      <c r="M75" s="3"/>
    </row>
    <row r="76" spans="1:13" x14ac:dyDescent="0.35">
      <c r="A76" t="s">
        <v>11</v>
      </c>
      <c r="B76" t="s">
        <v>16</v>
      </c>
      <c r="C76" s="3">
        <v>1654</v>
      </c>
      <c r="D76" s="4">
        <v>0.53</v>
      </c>
      <c r="E76" s="3">
        <v>4300</v>
      </c>
      <c r="F76" t="s">
        <v>19</v>
      </c>
      <c r="G76" t="s">
        <v>23</v>
      </c>
      <c r="K76" s="3"/>
      <c r="L76" s="4"/>
      <c r="M76" s="3"/>
    </row>
    <row r="77" spans="1:13" x14ac:dyDescent="0.35">
      <c r="A77" t="s">
        <v>8</v>
      </c>
      <c r="B77" t="s">
        <v>17</v>
      </c>
      <c r="C77" s="3">
        <v>4999</v>
      </c>
      <c r="D77" s="4">
        <v>0.31</v>
      </c>
      <c r="E77" s="3">
        <v>5352</v>
      </c>
      <c r="F77" t="s">
        <v>21</v>
      </c>
      <c r="G77" t="s">
        <v>22</v>
      </c>
      <c r="K77" s="3"/>
      <c r="L77" s="4"/>
      <c r="M77" s="3"/>
    </row>
    <row r="78" spans="1:13" x14ac:dyDescent="0.35">
      <c r="A78" t="s">
        <v>10</v>
      </c>
      <c r="B78" t="s">
        <v>15</v>
      </c>
      <c r="C78" s="3">
        <v>6795</v>
      </c>
      <c r="D78" s="4">
        <v>0.59</v>
      </c>
      <c r="E78" s="3">
        <v>3038</v>
      </c>
      <c r="F78" t="s">
        <v>20</v>
      </c>
      <c r="G78" t="s">
        <v>23</v>
      </c>
      <c r="K78" s="3"/>
      <c r="L78" s="4"/>
      <c r="M78" s="3"/>
    </row>
    <row r="79" spans="1:13" x14ac:dyDescent="0.35">
      <c r="A79" t="s">
        <v>10</v>
      </c>
      <c r="B79" t="s">
        <v>14</v>
      </c>
      <c r="C79" s="3">
        <v>12683</v>
      </c>
      <c r="D79" s="4">
        <v>0.38</v>
      </c>
      <c r="E79" s="3">
        <v>11990</v>
      </c>
      <c r="F79" t="s">
        <v>20</v>
      </c>
      <c r="G79" t="s">
        <v>23</v>
      </c>
      <c r="K79" s="3"/>
      <c r="L79" s="4"/>
      <c r="M79" s="3"/>
    </row>
    <row r="80" spans="1:13" x14ac:dyDescent="0.35">
      <c r="A80" t="s">
        <v>7</v>
      </c>
      <c r="B80" t="s">
        <v>18</v>
      </c>
      <c r="C80" s="3">
        <v>13374</v>
      </c>
      <c r="D80" s="4">
        <v>0.54</v>
      </c>
      <c r="E80" s="3">
        <v>6032</v>
      </c>
      <c r="F80" t="s">
        <v>21</v>
      </c>
      <c r="G80" t="s">
        <v>23</v>
      </c>
      <c r="K80" s="3"/>
      <c r="L80" s="4"/>
      <c r="M80" s="3"/>
    </row>
    <row r="81" spans="1:13" x14ac:dyDescent="0.35">
      <c r="A81" t="s">
        <v>10</v>
      </c>
      <c r="B81" t="s">
        <v>14</v>
      </c>
      <c r="C81" s="3">
        <v>18532</v>
      </c>
      <c r="D81" s="4">
        <v>0.28000000000000003</v>
      </c>
      <c r="E81" s="3">
        <v>5687</v>
      </c>
      <c r="F81" t="s">
        <v>20</v>
      </c>
      <c r="G81" t="s">
        <v>23</v>
      </c>
      <c r="K81" s="3"/>
      <c r="L81" s="4"/>
      <c r="M81" s="3"/>
    </row>
    <row r="82" spans="1:13" x14ac:dyDescent="0.35">
      <c r="A82" t="s">
        <v>10</v>
      </c>
      <c r="B82" t="s">
        <v>14</v>
      </c>
      <c r="C82" s="3">
        <v>6039</v>
      </c>
      <c r="D82" s="4">
        <v>0.36</v>
      </c>
      <c r="E82" s="3">
        <v>8302</v>
      </c>
      <c r="F82" t="s">
        <v>20</v>
      </c>
      <c r="G82" t="s">
        <v>22</v>
      </c>
      <c r="K82" s="3"/>
      <c r="L82" s="4"/>
      <c r="M82" s="3"/>
    </row>
    <row r="83" spans="1:13" x14ac:dyDescent="0.35">
      <c r="A83" t="s">
        <v>11</v>
      </c>
      <c r="B83" t="s">
        <v>14</v>
      </c>
      <c r="C83" s="3">
        <v>10137</v>
      </c>
      <c r="D83" s="4">
        <v>0.48</v>
      </c>
      <c r="E83" s="3">
        <v>5836</v>
      </c>
      <c r="F83" t="s">
        <v>19</v>
      </c>
      <c r="G83" t="s">
        <v>22</v>
      </c>
      <c r="K83" s="3"/>
      <c r="L83" s="4"/>
      <c r="M83" s="3"/>
    </row>
    <row r="84" spans="1:13" x14ac:dyDescent="0.35">
      <c r="A84" t="s">
        <v>7</v>
      </c>
      <c r="B84" t="s">
        <v>16</v>
      </c>
      <c r="C84" s="3">
        <v>16086</v>
      </c>
      <c r="D84" s="4">
        <v>0.26</v>
      </c>
      <c r="E84" s="3">
        <v>13779</v>
      </c>
      <c r="F84" t="s">
        <v>20</v>
      </c>
      <c r="G84" t="s">
        <v>24</v>
      </c>
      <c r="K84" s="3"/>
      <c r="L84" s="4"/>
      <c r="M84" s="3"/>
    </row>
    <row r="85" spans="1:13" x14ac:dyDescent="0.35">
      <c r="A85" t="s">
        <v>11</v>
      </c>
      <c r="B85" t="s">
        <v>18</v>
      </c>
      <c r="C85" s="3">
        <v>3057</v>
      </c>
      <c r="D85" s="4">
        <v>0.25</v>
      </c>
      <c r="E85" s="3">
        <v>4213</v>
      </c>
      <c r="F85" t="s">
        <v>21</v>
      </c>
      <c r="G85" t="s">
        <v>23</v>
      </c>
      <c r="K85" s="3"/>
      <c r="L85" s="4"/>
      <c r="M85" s="3"/>
    </row>
    <row r="86" spans="1:13" x14ac:dyDescent="0.35">
      <c r="A86" t="s">
        <v>11</v>
      </c>
      <c r="B86" t="s">
        <v>14</v>
      </c>
      <c r="C86" s="3">
        <v>6092</v>
      </c>
      <c r="D86" s="4">
        <v>0.59</v>
      </c>
      <c r="E86" s="3">
        <v>1366</v>
      </c>
      <c r="F86" t="s">
        <v>19</v>
      </c>
      <c r="G86" t="s">
        <v>24</v>
      </c>
      <c r="K86" s="3"/>
      <c r="L86" s="4"/>
      <c r="M86" s="3"/>
    </row>
    <row r="87" spans="1:13" x14ac:dyDescent="0.35">
      <c r="A87" t="s">
        <v>7</v>
      </c>
      <c r="B87" t="s">
        <v>15</v>
      </c>
      <c r="C87" s="3">
        <v>16982</v>
      </c>
      <c r="D87" s="4">
        <v>0.49</v>
      </c>
      <c r="E87" s="3">
        <v>8023</v>
      </c>
      <c r="F87" t="s">
        <v>19</v>
      </c>
      <c r="G87" t="s">
        <v>22</v>
      </c>
      <c r="K87" s="3"/>
      <c r="L87" s="4"/>
      <c r="M87" s="3"/>
    </row>
    <row r="88" spans="1:13" x14ac:dyDescent="0.35">
      <c r="A88" t="s">
        <v>12</v>
      </c>
      <c r="B88" t="s">
        <v>13</v>
      </c>
      <c r="C88" s="3">
        <v>2700</v>
      </c>
      <c r="D88" s="4">
        <v>0.22</v>
      </c>
      <c r="E88" s="3">
        <v>4680</v>
      </c>
      <c r="F88" t="s">
        <v>21</v>
      </c>
      <c r="G88" t="s">
        <v>22</v>
      </c>
      <c r="K88" s="3"/>
      <c r="L88" s="4"/>
      <c r="M88" s="3"/>
    </row>
    <row r="89" spans="1:13" x14ac:dyDescent="0.35">
      <c r="A89" t="s">
        <v>11</v>
      </c>
      <c r="B89" t="s">
        <v>14</v>
      </c>
      <c r="C89" s="3">
        <v>14672</v>
      </c>
      <c r="D89" s="4">
        <v>0.36</v>
      </c>
      <c r="E89" s="3">
        <v>10936</v>
      </c>
      <c r="F89" t="s">
        <v>21</v>
      </c>
      <c r="G89" t="s">
        <v>22</v>
      </c>
      <c r="K89" s="3"/>
      <c r="L89" s="4"/>
      <c r="M89" s="3"/>
    </row>
    <row r="90" spans="1:13" x14ac:dyDescent="0.35">
      <c r="A90" t="s">
        <v>8</v>
      </c>
      <c r="B90" t="s">
        <v>16</v>
      </c>
      <c r="C90" s="3">
        <v>3461</v>
      </c>
      <c r="D90" s="4">
        <v>0.37</v>
      </c>
      <c r="E90" s="3">
        <v>4407</v>
      </c>
      <c r="F90" t="s">
        <v>19</v>
      </c>
      <c r="G90" t="s">
        <v>22</v>
      </c>
      <c r="K90" s="3"/>
      <c r="L90" s="4"/>
      <c r="M90" s="3"/>
    </row>
    <row r="91" spans="1:13" x14ac:dyDescent="0.35">
      <c r="A91" t="s">
        <v>8</v>
      </c>
      <c r="B91" t="s">
        <v>18</v>
      </c>
      <c r="C91" s="3">
        <v>14707</v>
      </c>
      <c r="D91" s="4">
        <v>0.5</v>
      </c>
      <c r="E91" s="3">
        <v>6026</v>
      </c>
      <c r="F91" t="s">
        <v>20</v>
      </c>
      <c r="G91" t="s">
        <v>22</v>
      </c>
      <c r="K91" s="3"/>
      <c r="L91" s="4"/>
      <c r="M91" s="3"/>
    </row>
    <row r="92" spans="1:13" x14ac:dyDescent="0.35">
      <c r="A92" t="s">
        <v>10</v>
      </c>
      <c r="B92" t="s">
        <v>16</v>
      </c>
      <c r="C92" s="3">
        <v>12469</v>
      </c>
      <c r="D92" s="4">
        <v>0.3</v>
      </c>
      <c r="E92" s="3">
        <v>3673</v>
      </c>
      <c r="F92" t="s">
        <v>19</v>
      </c>
      <c r="G92" t="s">
        <v>22</v>
      </c>
      <c r="K92" s="3"/>
      <c r="L92" s="4"/>
      <c r="M92" s="3"/>
    </row>
    <row r="93" spans="1:13" x14ac:dyDescent="0.35">
      <c r="A93" t="s">
        <v>8</v>
      </c>
      <c r="B93" t="s">
        <v>14</v>
      </c>
      <c r="C93" s="3">
        <v>3369</v>
      </c>
      <c r="D93" s="4">
        <v>0.27</v>
      </c>
      <c r="E93" s="3">
        <v>12461</v>
      </c>
      <c r="F93" t="s">
        <v>21</v>
      </c>
      <c r="G93" t="s">
        <v>22</v>
      </c>
      <c r="K93" s="3"/>
      <c r="L93" s="4"/>
      <c r="M93" s="3"/>
    </row>
    <row r="94" spans="1:13" x14ac:dyDescent="0.35">
      <c r="A94" t="s">
        <v>10</v>
      </c>
      <c r="B94" t="s">
        <v>18</v>
      </c>
      <c r="C94" s="3">
        <v>17840</v>
      </c>
      <c r="D94" s="4">
        <v>0.23</v>
      </c>
      <c r="E94" s="3">
        <v>11038</v>
      </c>
      <c r="F94" t="s">
        <v>19</v>
      </c>
      <c r="G94" t="s">
        <v>23</v>
      </c>
      <c r="K94" s="3"/>
      <c r="L94" s="4"/>
      <c r="M94" s="3"/>
    </row>
    <row r="95" spans="1:13" x14ac:dyDescent="0.35">
      <c r="A95" t="s">
        <v>12</v>
      </c>
      <c r="B95" t="s">
        <v>13</v>
      </c>
      <c r="C95" s="3">
        <v>14492</v>
      </c>
      <c r="D95" s="4">
        <v>0.37</v>
      </c>
      <c r="E95" s="3">
        <v>9245</v>
      </c>
      <c r="F95" t="s">
        <v>21</v>
      </c>
      <c r="G95" t="s">
        <v>24</v>
      </c>
      <c r="K95" s="3"/>
      <c r="L95" s="4"/>
      <c r="M95" s="3"/>
    </row>
    <row r="96" spans="1:13" x14ac:dyDescent="0.35">
      <c r="A96" t="s">
        <v>7</v>
      </c>
      <c r="B96" t="s">
        <v>14</v>
      </c>
      <c r="C96" s="3">
        <v>6199</v>
      </c>
      <c r="D96" s="4">
        <v>0.48</v>
      </c>
      <c r="E96" s="3">
        <v>2382</v>
      </c>
      <c r="F96" t="s">
        <v>19</v>
      </c>
      <c r="G96" t="s">
        <v>22</v>
      </c>
      <c r="K96" s="3"/>
      <c r="L96" s="4"/>
      <c r="M96" s="3"/>
    </row>
    <row r="97" spans="1:13" x14ac:dyDescent="0.35">
      <c r="A97" t="s">
        <v>7</v>
      </c>
      <c r="B97" t="s">
        <v>16</v>
      </c>
      <c r="C97" s="3">
        <v>4487</v>
      </c>
      <c r="D97" s="4">
        <v>0.22</v>
      </c>
      <c r="E97" s="3">
        <v>11266</v>
      </c>
      <c r="F97" t="s">
        <v>20</v>
      </c>
      <c r="G97" t="s">
        <v>23</v>
      </c>
      <c r="K97" s="3"/>
      <c r="L97" s="4"/>
      <c r="M97" s="3"/>
    </row>
    <row r="98" spans="1:13" x14ac:dyDescent="0.35">
      <c r="A98" t="s">
        <v>7</v>
      </c>
      <c r="B98" t="s">
        <v>17</v>
      </c>
      <c r="C98" s="3">
        <v>13946</v>
      </c>
      <c r="D98" s="4">
        <v>0.56999999999999995</v>
      </c>
      <c r="E98" s="3">
        <v>11388</v>
      </c>
      <c r="F98" t="s">
        <v>19</v>
      </c>
      <c r="G98" t="s">
        <v>23</v>
      </c>
      <c r="K98" s="3"/>
      <c r="L98" s="4"/>
      <c r="M98" s="3"/>
    </row>
    <row r="99" spans="1:13" x14ac:dyDescent="0.35">
      <c r="A99" t="s">
        <v>8</v>
      </c>
      <c r="B99" t="s">
        <v>15</v>
      </c>
      <c r="C99" s="3">
        <v>1718</v>
      </c>
      <c r="D99" s="4">
        <v>0.38</v>
      </c>
      <c r="E99" s="3">
        <v>12677</v>
      </c>
      <c r="F99" t="s">
        <v>19</v>
      </c>
      <c r="G99" t="s">
        <v>24</v>
      </c>
      <c r="K99" s="3"/>
      <c r="L99" s="4"/>
      <c r="M99" s="3"/>
    </row>
    <row r="100" spans="1:13" x14ac:dyDescent="0.35">
      <c r="A100" t="s">
        <v>12</v>
      </c>
      <c r="B100" t="s">
        <v>16</v>
      </c>
      <c r="C100" s="3">
        <v>5235</v>
      </c>
      <c r="D100" s="4">
        <v>0.3</v>
      </c>
      <c r="E100" s="3">
        <v>9267</v>
      </c>
      <c r="F100" t="s">
        <v>21</v>
      </c>
      <c r="G100" t="s">
        <v>22</v>
      </c>
      <c r="K100" s="3"/>
      <c r="L100" s="4"/>
      <c r="M100" s="3"/>
    </row>
    <row r="101" spans="1:13" x14ac:dyDescent="0.35">
      <c r="A101" t="s">
        <v>8</v>
      </c>
      <c r="B101" t="s">
        <v>18</v>
      </c>
      <c r="C101" s="3">
        <v>11796</v>
      </c>
      <c r="D101" s="4">
        <v>0.24</v>
      </c>
      <c r="E101" s="3">
        <v>7048</v>
      </c>
      <c r="F101" t="s">
        <v>21</v>
      </c>
      <c r="G101" t="s">
        <v>24</v>
      </c>
      <c r="K101" s="3"/>
      <c r="L101" s="4"/>
      <c r="M101" s="3"/>
    </row>
    <row r="102" spans="1:13" x14ac:dyDescent="0.35">
      <c r="K102" s="3"/>
      <c r="L102" s="4"/>
      <c r="M102" s="3"/>
    </row>
    <row r="103" spans="1:13" x14ac:dyDescent="0.35">
      <c r="K103" s="3"/>
      <c r="L103" s="4"/>
      <c r="M103" s="3"/>
    </row>
    <row r="104" spans="1:13" x14ac:dyDescent="0.35">
      <c r="K104" s="3"/>
      <c r="L104" s="4"/>
      <c r="M104" s="3"/>
    </row>
    <row r="105" spans="1:13" x14ac:dyDescent="0.35">
      <c r="K105" s="3"/>
      <c r="L105" s="4"/>
      <c r="M105" s="3"/>
    </row>
  </sheetData>
  <pageMargins left="0.7" right="0.7" top="0.78740157499999996" bottom="0.78740157499999996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CF06C-F756-4968-80E3-38C7C6C9C394}">
  <dimension ref="A1:Q105"/>
  <sheetViews>
    <sheetView workbookViewId="0">
      <selection activeCell="D31" sqref="D31"/>
    </sheetView>
  </sheetViews>
  <sheetFormatPr defaultRowHeight="14.5" x14ac:dyDescent="0.35"/>
  <cols>
    <col min="1" max="1" width="13.36328125" customWidth="1"/>
    <col min="2" max="2" width="23.36328125" bestFit="1" customWidth="1"/>
    <col min="3" max="7" width="13.36328125" customWidth="1"/>
    <col min="9" max="9" width="12.26953125" customWidth="1"/>
    <col min="10" max="10" width="23.36328125" bestFit="1" customWidth="1"/>
    <col min="11" max="15" width="12.26953125" customWidth="1"/>
  </cols>
  <sheetData>
    <row r="1" spans="1:17" ht="15" thickBot="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6" t="s">
        <v>6</v>
      </c>
      <c r="Q1" t="s">
        <v>26</v>
      </c>
    </row>
    <row r="2" spans="1:17" x14ac:dyDescent="0.35">
      <c r="A2" t="s">
        <v>7</v>
      </c>
      <c r="B2" t="s">
        <v>13</v>
      </c>
      <c r="C2" s="3">
        <v>18379</v>
      </c>
      <c r="D2" s="4">
        <v>0.42</v>
      </c>
      <c r="E2" s="3">
        <v>3972</v>
      </c>
      <c r="F2" t="s">
        <v>19</v>
      </c>
      <c r="G2" t="s">
        <v>22</v>
      </c>
      <c r="I2" s="7" t="s">
        <v>23</v>
      </c>
      <c r="Q2" t="str" cm="1">
        <f t="array" ref="Q2:Q4">_xlfn.UNIQUE(Tbl_9[Kategorie])</f>
        <v>Oblečení</v>
      </c>
    </row>
    <row r="3" spans="1:17" x14ac:dyDescent="0.35">
      <c r="A3" t="s">
        <v>8</v>
      </c>
      <c r="B3" t="s">
        <v>14</v>
      </c>
      <c r="C3" s="3">
        <v>3804</v>
      </c>
      <c r="D3" s="4">
        <v>0.4</v>
      </c>
      <c r="E3" s="3">
        <v>13075</v>
      </c>
      <c r="F3" t="s">
        <v>19</v>
      </c>
      <c r="G3" t="s">
        <v>23</v>
      </c>
      <c r="Q3" t="str">
        <v>Doplňky</v>
      </c>
    </row>
    <row r="4" spans="1:17" ht="15" thickBot="1" x14ac:dyDescent="0.4">
      <c r="A4" t="s">
        <v>9</v>
      </c>
      <c r="B4" t="s">
        <v>14</v>
      </c>
      <c r="C4" s="3">
        <v>18737</v>
      </c>
      <c r="D4" s="4">
        <v>0.45</v>
      </c>
      <c r="E4" s="3">
        <v>7704</v>
      </c>
      <c r="F4" t="s">
        <v>19</v>
      </c>
      <c r="G4" t="s">
        <v>24</v>
      </c>
      <c r="I4" s="1" t="s">
        <v>0</v>
      </c>
      <c r="J4" s="1" t="s">
        <v>1</v>
      </c>
      <c r="K4" s="1" t="s">
        <v>2</v>
      </c>
      <c r="L4" s="1" t="s">
        <v>3</v>
      </c>
      <c r="M4" s="1" t="s">
        <v>4</v>
      </c>
      <c r="N4" s="1" t="s">
        <v>5</v>
      </c>
      <c r="O4" s="1" t="s">
        <v>6</v>
      </c>
      <c r="Q4" t="str">
        <v>Obuv</v>
      </c>
    </row>
    <row r="5" spans="1:17" x14ac:dyDescent="0.35">
      <c r="A5" t="s">
        <v>8</v>
      </c>
      <c r="B5" t="s">
        <v>14</v>
      </c>
      <c r="C5" s="3">
        <v>14308</v>
      </c>
      <c r="D5" s="4">
        <v>0.3</v>
      </c>
      <c r="E5" s="3">
        <v>13484</v>
      </c>
      <c r="F5" t="s">
        <v>19</v>
      </c>
      <c r="G5" t="s">
        <v>22</v>
      </c>
      <c r="I5" t="str" cm="1">
        <f t="array" ref="I5:O33">_xlfn._xlws.FILTER(Tbl_9[],Tbl_9[Kategorie]=I2,Tbl_9[])</f>
        <v>Čepice</v>
      </c>
      <c r="J5" t="str">
        <v>Praha 1, Václavské náměstí</v>
      </c>
      <c r="K5" s="3">
        <v>3804</v>
      </c>
      <c r="L5" s="4">
        <v>0.4</v>
      </c>
      <c r="M5" s="3">
        <v>13075</v>
      </c>
      <c r="N5" t="str">
        <v>Prémiový</v>
      </c>
      <c r="O5" t="str">
        <v>Doplňky</v>
      </c>
    </row>
    <row r="6" spans="1:17" x14ac:dyDescent="0.35">
      <c r="A6" t="s">
        <v>8</v>
      </c>
      <c r="B6" t="s">
        <v>14</v>
      </c>
      <c r="C6" s="3">
        <v>7085</v>
      </c>
      <c r="D6" s="4">
        <v>0.44</v>
      </c>
      <c r="E6" s="3">
        <v>3643</v>
      </c>
      <c r="F6" t="s">
        <v>19</v>
      </c>
      <c r="G6" t="s">
        <v>22</v>
      </c>
      <c r="I6" t="str">
        <v>Kalhoty</v>
      </c>
      <c r="J6" t="str">
        <v>Brno, Královo Pole</v>
      </c>
      <c r="K6" s="3">
        <v>18175</v>
      </c>
      <c r="L6" s="4">
        <v>0.59</v>
      </c>
      <c r="M6" s="3">
        <v>13800</v>
      </c>
      <c r="N6" t="str">
        <v>Výprodej</v>
      </c>
      <c r="O6" t="str">
        <v>Doplňky</v>
      </c>
    </row>
    <row r="7" spans="1:17" x14ac:dyDescent="0.35">
      <c r="A7" t="s">
        <v>10</v>
      </c>
      <c r="B7" t="s">
        <v>15</v>
      </c>
      <c r="C7" s="3">
        <v>18175</v>
      </c>
      <c r="D7" s="4">
        <v>0.59</v>
      </c>
      <c r="E7" s="3">
        <v>13800</v>
      </c>
      <c r="F7" t="s">
        <v>20</v>
      </c>
      <c r="G7" t="s">
        <v>23</v>
      </c>
      <c r="I7" t="str">
        <v>Mikina</v>
      </c>
      <c r="J7" t="str">
        <v>Praha 1, Václavské náměstí</v>
      </c>
      <c r="K7" s="3">
        <v>14377</v>
      </c>
      <c r="L7" s="4">
        <v>0.47</v>
      </c>
      <c r="M7" s="3">
        <v>10786</v>
      </c>
      <c r="N7" t="str">
        <v>Základní</v>
      </c>
      <c r="O7" t="str">
        <v>Doplňky</v>
      </c>
    </row>
    <row r="8" spans="1:17" x14ac:dyDescent="0.35">
      <c r="A8" t="s">
        <v>9</v>
      </c>
      <c r="B8" t="s">
        <v>16</v>
      </c>
      <c r="C8" s="3">
        <v>12149</v>
      </c>
      <c r="D8" s="4">
        <v>0.39</v>
      </c>
      <c r="E8" s="3">
        <v>4370</v>
      </c>
      <c r="F8" t="s">
        <v>21</v>
      </c>
      <c r="G8" t="s">
        <v>22</v>
      </c>
      <c r="I8" t="str">
        <v>Bunda</v>
      </c>
      <c r="J8" t="str">
        <v>Praha 5, Anděl</v>
      </c>
      <c r="K8" s="3">
        <v>14449</v>
      </c>
      <c r="L8" s="4">
        <v>0.43</v>
      </c>
      <c r="M8" s="3">
        <v>1979</v>
      </c>
      <c r="N8" t="str">
        <v>Základní</v>
      </c>
      <c r="O8" t="str">
        <v>Doplňky</v>
      </c>
    </row>
    <row r="9" spans="1:17" x14ac:dyDescent="0.35">
      <c r="A9" t="s">
        <v>9</v>
      </c>
      <c r="B9" t="s">
        <v>16</v>
      </c>
      <c r="C9" s="3">
        <v>2136</v>
      </c>
      <c r="D9" s="4">
        <v>0.56000000000000005</v>
      </c>
      <c r="E9" s="3">
        <v>13291</v>
      </c>
      <c r="F9" t="s">
        <v>20</v>
      </c>
      <c r="G9" t="s">
        <v>24</v>
      </c>
      <c r="I9" t="str">
        <v>Kalhoty</v>
      </c>
      <c r="J9" t="str">
        <v>Praha 1, Václavské náměstí</v>
      </c>
      <c r="K9" s="3">
        <v>5431</v>
      </c>
      <c r="L9" s="4">
        <v>0.6</v>
      </c>
      <c r="M9" s="3">
        <v>7553</v>
      </c>
      <c r="N9" t="str">
        <v>Prémiový</v>
      </c>
      <c r="O9" t="str">
        <v>Doplňky</v>
      </c>
    </row>
    <row r="10" spans="1:17" x14ac:dyDescent="0.35">
      <c r="A10" t="s">
        <v>9</v>
      </c>
      <c r="B10" t="s">
        <v>14</v>
      </c>
      <c r="C10" s="3">
        <v>17582</v>
      </c>
      <c r="D10" s="4">
        <v>0.37</v>
      </c>
      <c r="E10" s="3">
        <v>9962</v>
      </c>
      <c r="F10" t="s">
        <v>19</v>
      </c>
      <c r="G10" t="s">
        <v>24</v>
      </c>
      <c r="I10" t="str">
        <v>Bunda</v>
      </c>
      <c r="J10" t="str">
        <v>Brno, Královo Pole</v>
      </c>
      <c r="K10" s="3">
        <v>702</v>
      </c>
      <c r="L10" s="4">
        <v>0.39</v>
      </c>
      <c r="M10" s="3">
        <v>3044</v>
      </c>
      <c r="N10" t="str">
        <v>Základní</v>
      </c>
      <c r="O10" t="str">
        <v>Doplňky</v>
      </c>
    </row>
    <row r="11" spans="1:17" x14ac:dyDescent="0.35">
      <c r="A11" t="s">
        <v>8</v>
      </c>
      <c r="B11" t="s">
        <v>16</v>
      </c>
      <c r="C11" s="3">
        <v>5237</v>
      </c>
      <c r="D11" s="4">
        <v>0.34</v>
      </c>
      <c r="E11" s="3">
        <v>880</v>
      </c>
      <c r="F11" t="s">
        <v>21</v>
      </c>
      <c r="G11" t="s">
        <v>22</v>
      </c>
      <c r="I11" t="str">
        <v>Bunda</v>
      </c>
      <c r="J11" t="str">
        <v>Plzeň, Americká</v>
      </c>
      <c r="K11" s="3">
        <v>4889</v>
      </c>
      <c r="L11" s="4">
        <v>0.5</v>
      </c>
      <c r="M11" s="3">
        <v>9735</v>
      </c>
      <c r="N11" t="str">
        <v>Základní</v>
      </c>
      <c r="O11" t="str">
        <v>Doplňky</v>
      </c>
    </row>
    <row r="12" spans="1:17" x14ac:dyDescent="0.35">
      <c r="A12" t="s">
        <v>7</v>
      </c>
      <c r="B12" t="s">
        <v>16</v>
      </c>
      <c r="C12" s="3">
        <v>15055</v>
      </c>
      <c r="D12" s="4">
        <v>0.46</v>
      </c>
      <c r="E12" s="3">
        <v>7304</v>
      </c>
      <c r="F12" t="s">
        <v>19</v>
      </c>
      <c r="G12" t="s">
        <v>22</v>
      </c>
      <c r="I12" t="str">
        <v>Bunda</v>
      </c>
      <c r="J12" t="str">
        <v>Plzeň, Americká</v>
      </c>
      <c r="K12" s="3">
        <v>8277</v>
      </c>
      <c r="L12" s="4">
        <v>0.43</v>
      </c>
      <c r="M12" s="3">
        <v>2441</v>
      </c>
      <c r="N12" t="str">
        <v>Výprodej</v>
      </c>
      <c r="O12" t="str">
        <v>Doplňky</v>
      </c>
    </row>
    <row r="13" spans="1:17" x14ac:dyDescent="0.35">
      <c r="A13" t="s">
        <v>9</v>
      </c>
      <c r="B13" t="s">
        <v>14</v>
      </c>
      <c r="C13" s="3">
        <v>14377</v>
      </c>
      <c r="D13" s="4">
        <v>0.47</v>
      </c>
      <c r="E13" s="3">
        <v>10786</v>
      </c>
      <c r="F13" t="s">
        <v>21</v>
      </c>
      <c r="G13" t="s">
        <v>23</v>
      </c>
      <c r="I13" t="str">
        <v>Tričko</v>
      </c>
      <c r="J13" t="str">
        <v>Brno, Česká</v>
      </c>
      <c r="K13" s="3">
        <v>697</v>
      </c>
      <c r="L13" s="4">
        <v>0.59</v>
      </c>
      <c r="M13" s="3">
        <v>14361</v>
      </c>
      <c r="N13" t="str">
        <v>Výprodej</v>
      </c>
      <c r="O13" t="str">
        <v>Doplňky</v>
      </c>
    </row>
    <row r="14" spans="1:17" x14ac:dyDescent="0.35">
      <c r="A14" t="s">
        <v>11</v>
      </c>
      <c r="B14" t="s">
        <v>16</v>
      </c>
      <c r="C14" s="3">
        <v>1354</v>
      </c>
      <c r="D14" s="4">
        <v>0.55000000000000004</v>
      </c>
      <c r="E14" s="3">
        <v>8430</v>
      </c>
      <c r="F14" t="s">
        <v>20</v>
      </c>
      <c r="G14" t="s">
        <v>24</v>
      </c>
      <c r="I14" t="str">
        <v>Tričko</v>
      </c>
      <c r="J14" t="str">
        <v>Brno, Česká</v>
      </c>
      <c r="K14" s="3">
        <v>2430</v>
      </c>
      <c r="L14" s="4">
        <v>0.23</v>
      </c>
      <c r="M14" s="3">
        <v>13545</v>
      </c>
      <c r="N14" t="str">
        <v>Prémiový</v>
      </c>
      <c r="O14" t="str">
        <v>Doplňky</v>
      </c>
    </row>
    <row r="15" spans="1:17" x14ac:dyDescent="0.35">
      <c r="A15" t="s">
        <v>8</v>
      </c>
      <c r="B15" t="s">
        <v>13</v>
      </c>
      <c r="C15" s="3">
        <v>6355</v>
      </c>
      <c r="D15" s="4">
        <v>0.28999999999999998</v>
      </c>
      <c r="E15" s="3">
        <v>3447</v>
      </c>
      <c r="F15" t="s">
        <v>21</v>
      </c>
      <c r="G15" t="s">
        <v>24</v>
      </c>
      <c r="I15" t="str">
        <v>Boty</v>
      </c>
      <c r="J15" t="str">
        <v>Praha 5, Anděl</v>
      </c>
      <c r="K15" s="3">
        <v>3311</v>
      </c>
      <c r="L15" s="4">
        <v>0.56999999999999995</v>
      </c>
      <c r="M15" s="3">
        <v>6784</v>
      </c>
      <c r="N15" t="str">
        <v>Základní</v>
      </c>
      <c r="O15" t="str">
        <v>Doplňky</v>
      </c>
    </row>
    <row r="16" spans="1:17" x14ac:dyDescent="0.35">
      <c r="A16" t="s">
        <v>10</v>
      </c>
      <c r="B16" t="s">
        <v>17</v>
      </c>
      <c r="C16" s="3">
        <v>7892</v>
      </c>
      <c r="D16" s="4">
        <v>0.4</v>
      </c>
      <c r="E16" s="3">
        <v>4549</v>
      </c>
      <c r="F16" t="s">
        <v>21</v>
      </c>
      <c r="G16" t="s">
        <v>22</v>
      </c>
      <c r="I16" t="str">
        <v>Čepice</v>
      </c>
      <c r="J16" t="str">
        <v>Brno, Královo Pole</v>
      </c>
      <c r="K16" s="3">
        <v>3411</v>
      </c>
      <c r="L16" s="4">
        <v>0.32</v>
      </c>
      <c r="M16" s="3">
        <v>4752</v>
      </c>
      <c r="N16" t="str">
        <v>Prémiový</v>
      </c>
      <c r="O16" t="str">
        <v>Doplňky</v>
      </c>
    </row>
    <row r="17" spans="1:15" x14ac:dyDescent="0.35">
      <c r="A17" t="s">
        <v>7</v>
      </c>
      <c r="B17" t="s">
        <v>17</v>
      </c>
      <c r="C17" s="3">
        <v>14449</v>
      </c>
      <c r="D17" s="4">
        <v>0.43</v>
      </c>
      <c r="E17" s="3">
        <v>1979</v>
      </c>
      <c r="F17" t="s">
        <v>21</v>
      </c>
      <c r="G17" t="s">
        <v>23</v>
      </c>
      <c r="I17" t="str">
        <v>Čepice</v>
      </c>
      <c r="J17" t="str">
        <v>Brno, Česká</v>
      </c>
      <c r="K17" s="3">
        <v>18727</v>
      </c>
      <c r="L17" s="4">
        <v>0.54</v>
      </c>
      <c r="M17" s="3">
        <v>6181</v>
      </c>
      <c r="N17" t="str">
        <v>Výprodej</v>
      </c>
      <c r="O17" t="str">
        <v>Doplňky</v>
      </c>
    </row>
    <row r="18" spans="1:15" x14ac:dyDescent="0.35">
      <c r="A18" t="s">
        <v>11</v>
      </c>
      <c r="B18" t="s">
        <v>14</v>
      </c>
      <c r="C18" s="3">
        <v>18591</v>
      </c>
      <c r="D18" s="4">
        <v>0.51</v>
      </c>
      <c r="E18" s="3">
        <v>3806</v>
      </c>
      <c r="F18" t="s">
        <v>21</v>
      </c>
      <c r="G18" t="s">
        <v>24</v>
      </c>
      <c r="I18" t="str">
        <v>Tričko</v>
      </c>
      <c r="J18" t="str">
        <v>Praha 1, Václavské náměstí</v>
      </c>
      <c r="K18" s="3">
        <v>9180</v>
      </c>
      <c r="L18" s="4">
        <v>0.25</v>
      </c>
      <c r="M18" s="3">
        <v>6965</v>
      </c>
      <c r="N18" t="str">
        <v>Výprodej</v>
      </c>
      <c r="O18" t="str">
        <v>Doplňky</v>
      </c>
    </row>
    <row r="19" spans="1:15" x14ac:dyDescent="0.35">
      <c r="A19" t="s">
        <v>11</v>
      </c>
      <c r="B19" t="s">
        <v>15</v>
      </c>
      <c r="C19" s="3">
        <v>6291</v>
      </c>
      <c r="D19" s="4">
        <v>0.22</v>
      </c>
      <c r="E19" s="3">
        <v>13584</v>
      </c>
      <c r="F19" t="s">
        <v>21</v>
      </c>
      <c r="G19" t="s">
        <v>24</v>
      </c>
      <c r="I19" t="str">
        <v>Kalhoty</v>
      </c>
      <c r="J19" t="str">
        <v>Ostrava, Poruba</v>
      </c>
      <c r="K19" s="3">
        <v>5236</v>
      </c>
      <c r="L19" s="4">
        <v>0.44</v>
      </c>
      <c r="M19" s="3">
        <v>12222</v>
      </c>
      <c r="N19" t="str">
        <v>Výprodej</v>
      </c>
      <c r="O19" t="str">
        <v>Doplňky</v>
      </c>
    </row>
    <row r="20" spans="1:15" x14ac:dyDescent="0.35">
      <c r="A20" t="s">
        <v>10</v>
      </c>
      <c r="B20" t="s">
        <v>14</v>
      </c>
      <c r="C20" s="3">
        <v>5431</v>
      </c>
      <c r="D20" s="4">
        <v>0.6</v>
      </c>
      <c r="E20" s="3">
        <v>7553</v>
      </c>
      <c r="F20" t="s">
        <v>19</v>
      </c>
      <c r="G20" t="s">
        <v>23</v>
      </c>
      <c r="I20" t="str">
        <v>Bunda</v>
      </c>
      <c r="J20" t="str">
        <v>Plzeň, Americká</v>
      </c>
      <c r="K20" s="3">
        <v>17146</v>
      </c>
      <c r="L20" s="4">
        <v>0.22</v>
      </c>
      <c r="M20" s="3">
        <v>11579</v>
      </c>
      <c r="N20" t="str">
        <v>Základní</v>
      </c>
      <c r="O20" t="str">
        <v>Doplňky</v>
      </c>
    </row>
    <row r="21" spans="1:15" x14ac:dyDescent="0.35">
      <c r="A21" t="s">
        <v>7</v>
      </c>
      <c r="B21" t="s">
        <v>15</v>
      </c>
      <c r="C21" s="3">
        <v>702</v>
      </c>
      <c r="D21" s="4">
        <v>0.39</v>
      </c>
      <c r="E21" s="3">
        <v>3044</v>
      </c>
      <c r="F21" t="s">
        <v>21</v>
      </c>
      <c r="G21" t="s">
        <v>23</v>
      </c>
      <c r="I21" t="str">
        <v>Mikina</v>
      </c>
      <c r="J21" t="str">
        <v>Ostrava, Poruba</v>
      </c>
      <c r="K21" s="3">
        <v>12335</v>
      </c>
      <c r="L21" s="4">
        <v>0.38</v>
      </c>
      <c r="M21" s="3">
        <v>14893</v>
      </c>
      <c r="N21" t="str">
        <v>Základní</v>
      </c>
      <c r="O21" t="str">
        <v>Doplňky</v>
      </c>
    </row>
    <row r="22" spans="1:15" x14ac:dyDescent="0.35">
      <c r="A22" t="s">
        <v>8</v>
      </c>
      <c r="B22" t="s">
        <v>17</v>
      </c>
      <c r="C22" s="3">
        <v>11947</v>
      </c>
      <c r="D22" s="4">
        <v>0.31</v>
      </c>
      <c r="E22" s="3">
        <v>11848</v>
      </c>
      <c r="F22" t="s">
        <v>21</v>
      </c>
      <c r="G22" t="s">
        <v>24</v>
      </c>
      <c r="I22" t="str">
        <v>Bunda</v>
      </c>
      <c r="J22" t="str">
        <v>Brno, Královo Pole</v>
      </c>
      <c r="K22" s="3">
        <v>19992</v>
      </c>
      <c r="L22" s="4">
        <v>0.54</v>
      </c>
      <c r="M22" s="3">
        <v>1151</v>
      </c>
      <c r="N22" t="str">
        <v>Základní</v>
      </c>
      <c r="O22" t="str">
        <v>Doplňky</v>
      </c>
    </row>
    <row r="23" spans="1:15" x14ac:dyDescent="0.35">
      <c r="A23" t="s">
        <v>12</v>
      </c>
      <c r="B23" t="s">
        <v>14</v>
      </c>
      <c r="C23" s="3">
        <v>13188</v>
      </c>
      <c r="D23" s="4">
        <v>0.55000000000000004</v>
      </c>
      <c r="E23" s="3">
        <v>12537</v>
      </c>
      <c r="F23" t="s">
        <v>20</v>
      </c>
      <c r="G23" t="s">
        <v>24</v>
      </c>
      <c r="I23" t="str">
        <v>Kalhoty</v>
      </c>
      <c r="J23" t="str">
        <v>Brno, Královo Pole</v>
      </c>
      <c r="K23" s="3">
        <v>7658</v>
      </c>
      <c r="L23" s="4">
        <v>0.54</v>
      </c>
      <c r="M23" s="3">
        <v>1987</v>
      </c>
      <c r="N23" t="str">
        <v>Základní</v>
      </c>
      <c r="O23" t="str">
        <v>Doplňky</v>
      </c>
    </row>
    <row r="24" spans="1:15" x14ac:dyDescent="0.35">
      <c r="A24" t="s">
        <v>7</v>
      </c>
      <c r="B24" t="s">
        <v>18</v>
      </c>
      <c r="C24" s="3">
        <v>4889</v>
      </c>
      <c r="D24" s="4">
        <v>0.5</v>
      </c>
      <c r="E24" s="3">
        <v>9735</v>
      </c>
      <c r="F24" t="s">
        <v>21</v>
      </c>
      <c r="G24" t="s">
        <v>23</v>
      </c>
      <c r="I24" t="str">
        <v>Bunda</v>
      </c>
      <c r="J24" t="str">
        <v>Plzeň, Americká</v>
      </c>
      <c r="K24" s="3">
        <v>19139</v>
      </c>
      <c r="L24" s="4">
        <v>0.33</v>
      </c>
      <c r="M24" s="3">
        <v>10060</v>
      </c>
      <c r="N24" t="str">
        <v>Výprodej</v>
      </c>
      <c r="O24" t="str">
        <v>Doplňky</v>
      </c>
    </row>
    <row r="25" spans="1:15" x14ac:dyDescent="0.35">
      <c r="A25" t="s">
        <v>10</v>
      </c>
      <c r="B25" t="s">
        <v>13</v>
      </c>
      <c r="C25" s="3">
        <v>2827</v>
      </c>
      <c r="D25" s="4">
        <v>0.57999999999999996</v>
      </c>
      <c r="E25" s="3">
        <v>5488</v>
      </c>
      <c r="F25" t="s">
        <v>20</v>
      </c>
      <c r="G25" t="s">
        <v>24</v>
      </c>
      <c r="I25" t="str">
        <v>Boty</v>
      </c>
      <c r="J25" t="str">
        <v>Brno, Česká</v>
      </c>
      <c r="K25" s="3">
        <v>1654</v>
      </c>
      <c r="L25" s="4">
        <v>0.53</v>
      </c>
      <c r="M25" s="3">
        <v>4300</v>
      </c>
      <c r="N25" t="str">
        <v>Prémiový</v>
      </c>
      <c r="O25" t="str">
        <v>Doplňky</v>
      </c>
    </row>
    <row r="26" spans="1:15" x14ac:dyDescent="0.35">
      <c r="A26" t="s">
        <v>11</v>
      </c>
      <c r="B26" t="s">
        <v>16</v>
      </c>
      <c r="C26" s="3">
        <v>8504</v>
      </c>
      <c r="D26" s="4">
        <v>0.33</v>
      </c>
      <c r="E26" s="3">
        <v>11610</v>
      </c>
      <c r="F26" t="s">
        <v>19</v>
      </c>
      <c r="G26" t="s">
        <v>22</v>
      </c>
      <c r="I26" t="str">
        <v>Kalhoty</v>
      </c>
      <c r="J26" t="str">
        <v>Brno, Královo Pole</v>
      </c>
      <c r="K26" s="3">
        <v>6795</v>
      </c>
      <c r="L26" s="4">
        <v>0.59</v>
      </c>
      <c r="M26" s="3">
        <v>3038</v>
      </c>
      <c r="N26" t="str">
        <v>Výprodej</v>
      </c>
      <c r="O26" t="str">
        <v>Doplňky</v>
      </c>
    </row>
    <row r="27" spans="1:15" x14ac:dyDescent="0.35">
      <c r="A27" t="s">
        <v>8</v>
      </c>
      <c r="B27" t="s">
        <v>15</v>
      </c>
      <c r="C27" s="3">
        <v>19815</v>
      </c>
      <c r="D27" s="4">
        <v>0.42</v>
      </c>
      <c r="E27" s="3">
        <v>13596</v>
      </c>
      <c r="F27" t="s">
        <v>21</v>
      </c>
      <c r="G27" t="s">
        <v>22</v>
      </c>
      <c r="I27" t="str">
        <v>Kalhoty</v>
      </c>
      <c r="J27" t="str">
        <v>Praha 1, Václavské náměstí</v>
      </c>
      <c r="K27" s="3">
        <v>12683</v>
      </c>
      <c r="L27" s="4">
        <v>0.38</v>
      </c>
      <c r="M27" s="3">
        <v>11990</v>
      </c>
      <c r="N27" t="str">
        <v>Výprodej</v>
      </c>
      <c r="O27" t="str">
        <v>Doplňky</v>
      </c>
    </row>
    <row r="28" spans="1:15" x14ac:dyDescent="0.35">
      <c r="A28" t="s">
        <v>7</v>
      </c>
      <c r="B28" t="s">
        <v>18</v>
      </c>
      <c r="C28" s="3">
        <v>8277</v>
      </c>
      <c r="D28" s="4">
        <v>0.43</v>
      </c>
      <c r="E28" s="3">
        <v>2441</v>
      </c>
      <c r="F28" t="s">
        <v>20</v>
      </c>
      <c r="G28" t="s">
        <v>23</v>
      </c>
      <c r="I28" t="str">
        <v>Bunda</v>
      </c>
      <c r="J28" t="str">
        <v>Plzeň, Americká</v>
      </c>
      <c r="K28" s="3">
        <v>13374</v>
      </c>
      <c r="L28" s="4">
        <v>0.54</v>
      </c>
      <c r="M28" s="3">
        <v>6032</v>
      </c>
      <c r="N28" t="str">
        <v>Základní</v>
      </c>
      <c r="O28" t="str">
        <v>Doplňky</v>
      </c>
    </row>
    <row r="29" spans="1:15" x14ac:dyDescent="0.35">
      <c r="A29" t="s">
        <v>12</v>
      </c>
      <c r="B29" t="s">
        <v>16</v>
      </c>
      <c r="C29" s="3">
        <v>697</v>
      </c>
      <c r="D29" s="4">
        <v>0.59</v>
      </c>
      <c r="E29" s="3">
        <v>14361</v>
      </c>
      <c r="F29" t="s">
        <v>20</v>
      </c>
      <c r="G29" t="s">
        <v>23</v>
      </c>
      <c r="I29" t="str">
        <v>Kalhoty</v>
      </c>
      <c r="J29" t="str">
        <v>Praha 1, Václavské náměstí</v>
      </c>
      <c r="K29" s="3">
        <v>18532</v>
      </c>
      <c r="L29" s="4">
        <v>0.28000000000000003</v>
      </c>
      <c r="M29" s="3">
        <v>5687</v>
      </c>
      <c r="N29" t="str">
        <v>Výprodej</v>
      </c>
      <c r="O29" t="str">
        <v>Doplňky</v>
      </c>
    </row>
    <row r="30" spans="1:15" x14ac:dyDescent="0.35">
      <c r="A30" t="s">
        <v>12</v>
      </c>
      <c r="B30" t="s">
        <v>16</v>
      </c>
      <c r="C30" s="3">
        <v>2430</v>
      </c>
      <c r="D30" s="4">
        <v>0.23</v>
      </c>
      <c r="E30" s="3">
        <v>13545</v>
      </c>
      <c r="F30" t="s">
        <v>19</v>
      </c>
      <c r="G30" t="s">
        <v>23</v>
      </c>
      <c r="I30" t="str">
        <v>Boty</v>
      </c>
      <c r="J30" t="str">
        <v>Plzeň, Americká</v>
      </c>
      <c r="K30" s="3">
        <v>3057</v>
      </c>
      <c r="L30" s="4">
        <v>0.25</v>
      </c>
      <c r="M30" s="3">
        <v>4213</v>
      </c>
      <c r="N30" t="str">
        <v>Základní</v>
      </c>
      <c r="O30" t="str">
        <v>Doplňky</v>
      </c>
    </row>
    <row r="31" spans="1:15" x14ac:dyDescent="0.35">
      <c r="A31" t="s">
        <v>9</v>
      </c>
      <c r="B31" t="s">
        <v>14</v>
      </c>
      <c r="C31" s="3">
        <v>12274</v>
      </c>
      <c r="D31" s="4">
        <v>0.32</v>
      </c>
      <c r="E31" s="3">
        <v>11551</v>
      </c>
      <c r="F31" t="s">
        <v>21</v>
      </c>
      <c r="G31" t="s">
        <v>22</v>
      </c>
      <c r="I31" t="str">
        <v>Kalhoty</v>
      </c>
      <c r="J31" t="str">
        <v>Plzeň, Americká</v>
      </c>
      <c r="K31" s="3">
        <v>17840</v>
      </c>
      <c r="L31" s="4">
        <v>0.23</v>
      </c>
      <c r="M31" s="3">
        <v>11038</v>
      </c>
      <c r="N31" t="str">
        <v>Prémiový</v>
      </c>
      <c r="O31" t="str">
        <v>Doplňky</v>
      </c>
    </row>
    <row r="32" spans="1:15" x14ac:dyDescent="0.35">
      <c r="A32" t="s">
        <v>9</v>
      </c>
      <c r="B32" t="s">
        <v>16</v>
      </c>
      <c r="C32" s="3">
        <v>15587</v>
      </c>
      <c r="D32" s="4">
        <v>0.28000000000000003</v>
      </c>
      <c r="E32" s="3">
        <v>13040</v>
      </c>
      <c r="F32" t="s">
        <v>21</v>
      </c>
      <c r="G32" t="s">
        <v>24</v>
      </c>
      <c r="I32" t="str">
        <v>Bunda</v>
      </c>
      <c r="J32" t="str">
        <v>Brno, Česká</v>
      </c>
      <c r="K32" s="3">
        <v>4487</v>
      </c>
      <c r="L32" s="4">
        <v>0.22</v>
      </c>
      <c r="M32" s="3">
        <v>11266</v>
      </c>
      <c r="N32" t="str">
        <v>Výprodej</v>
      </c>
      <c r="O32" t="str">
        <v>Doplňky</v>
      </c>
    </row>
    <row r="33" spans="1:15" x14ac:dyDescent="0.35">
      <c r="A33" t="s">
        <v>10</v>
      </c>
      <c r="B33" t="s">
        <v>13</v>
      </c>
      <c r="C33" s="3">
        <v>9839</v>
      </c>
      <c r="D33" s="4">
        <v>0.31</v>
      </c>
      <c r="E33" s="3">
        <v>13815</v>
      </c>
      <c r="F33" t="s">
        <v>20</v>
      </c>
      <c r="G33" t="s">
        <v>22</v>
      </c>
      <c r="I33" t="str">
        <v>Bunda</v>
      </c>
      <c r="J33" t="str">
        <v>Praha 5, Anděl</v>
      </c>
      <c r="K33" s="3">
        <v>13946</v>
      </c>
      <c r="L33" s="4">
        <v>0.56999999999999995</v>
      </c>
      <c r="M33" s="3">
        <v>11388</v>
      </c>
      <c r="N33" t="str">
        <v>Prémiový</v>
      </c>
      <c r="O33" t="str">
        <v>Doplňky</v>
      </c>
    </row>
    <row r="34" spans="1:15" x14ac:dyDescent="0.35">
      <c r="A34" t="s">
        <v>7</v>
      </c>
      <c r="B34" t="s">
        <v>18</v>
      </c>
      <c r="C34" s="3">
        <v>12089</v>
      </c>
      <c r="D34" s="4">
        <v>0.39</v>
      </c>
      <c r="E34" s="3">
        <v>11451</v>
      </c>
      <c r="F34" t="s">
        <v>21</v>
      </c>
      <c r="G34" t="s">
        <v>24</v>
      </c>
      <c r="K34" s="3"/>
      <c r="L34" s="4"/>
      <c r="M34" s="3"/>
    </row>
    <row r="35" spans="1:15" x14ac:dyDescent="0.35">
      <c r="A35" t="s">
        <v>7</v>
      </c>
      <c r="B35" t="s">
        <v>16</v>
      </c>
      <c r="C35" s="3">
        <v>19395</v>
      </c>
      <c r="D35" s="4">
        <v>0.35</v>
      </c>
      <c r="E35" s="3">
        <v>10757</v>
      </c>
      <c r="F35" t="s">
        <v>20</v>
      </c>
      <c r="G35" t="s">
        <v>22</v>
      </c>
      <c r="K35" s="3"/>
      <c r="L35" s="4"/>
      <c r="M35" s="3"/>
    </row>
    <row r="36" spans="1:15" x14ac:dyDescent="0.35">
      <c r="A36" t="s">
        <v>11</v>
      </c>
      <c r="B36" t="s">
        <v>14</v>
      </c>
      <c r="C36" s="3">
        <v>16208</v>
      </c>
      <c r="D36" s="4">
        <v>0.36</v>
      </c>
      <c r="E36" s="3">
        <v>6917</v>
      </c>
      <c r="F36" t="s">
        <v>21</v>
      </c>
      <c r="G36" t="s">
        <v>24</v>
      </c>
      <c r="K36" s="3"/>
      <c r="L36" s="4"/>
      <c r="M36" s="3"/>
    </row>
    <row r="37" spans="1:15" x14ac:dyDescent="0.35">
      <c r="A37" t="s">
        <v>11</v>
      </c>
      <c r="B37" t="s">
        <v>13</v>
      </c>
      <c r="C37" s="3">
        <v>17543</v>
      </c>
      <c r="D37" s="4">
        <v>0.54</v>
      </c>
      <c r="E37" s="3">
        <v>2779</v>
      </c>
      <c r="F37" t="s">
        <v>20</v>
      </c>
      <c r="G37" t="s">
        <v>22</v>
      </c>
      <c r="K37" s="3"/>
      <c r="L37" s="4"/>
      <c r="M37" s="3"/>
    </row>
    <row r="38" spans="1:15" x14ac:dyDescent="0.35">
      <c r="A38" t="s">
        <v>11</v>
      </c>
      <c r="B38" t="s">
        <v>17</v>
      </c>
      <c r="C38" s="3">
        <v>3311</v>
      </c>
      <c r="D38" s="4">
        <v>0.56999999999999995</v>
      </c>
      <c r="E38" s="3">
        <v>6784</v>
      </c>
      <c r="F38" t="s">
        <v>21</v>
      </c>
      <c r="G38" t="s">
        <v>23</v>
      </c>
      <c r="K38" s="3"/>
      <c r="L38" s="4"/>
      <c r="M38" s="3"/>
    </row>
    <row r="39" spans="1:15" x14ac:dyDescent="0.35">
      <c r="A39" t="s">
        <v>9</v>
      </c>
      <c r="B39" t="s">
        <v>18</v>
      </c>
      <c r="C39" s="3">
        <v>14743</v>
      </c>
      <c r="D39" s="4">
        <v>0.23</v>
      </c>
      <c r="E39" s="3">
        <v>13138</v>
      </c>
      <c r="F39" t="s">
        <v>19</v>
      </c>
      <c r="G39" t="s">
        <v>22</v>
      </c>
      <c r="K39" s="3"/>
      <c r="L39" s="4"/>
      <c r="M39" s="3"/>
    </row>
    <row r="40" spans="1:15" x14ac:dyDescent="0.35">
      <c r="A40" t="s">
        <v>7</v>
      </c>
      <c r="B40" t="s">
        <v>16</v>
      </c>
      <c r="C40" s="3">
        <v>7046</v>
      </c>
      <c r="D40" s="4">
        <v>0.28000000000000003</v>
      </c>
      <c r="E40" s="3">
        <v>10127</v>
      </c>
      <c r="F40" t="s">
        <v>21</v>
      </c>
      <c r="G40" t="s">
        <v>24</v>
      </c>
      <c r="K40" s="3"/>
      <c r="L40" s="4"/>
      <c r="M40" s="3"/>
    </row>
    <row r="41" spans="1:15" x14ac:dyDescent="0.35">
      <c r="A41" t="s">
        <v>7</v>
      </c>
      <c r="B41" t="s">
        <v>14</v>
      </c>
      <c r="C41" s="3">
        <v>2486</v>
      </c>
      <c r="D41" s="4">
        <v>0.47</v>
      </c>
      <c r="E41" s="3">
        <v>13900</v>
      </c>
      <c r="F41" t="s">
        <v>21</v>
      </c>
      <c r="G41" t="s">
        <v>22</v>
      </c>
      <c r="K41" s="3"/>
      <c r="L41" s="4"/>
      <c r="M41" s="3"/>
    </row>
    <row r="42" spans="1:15" x14ac:dyDescent="0.35">
      <c r="A42" t="s">
        <v>12</v>
      </c>
      <c r="B42" t="s">
        <v>17</v>
      </c>
      <c r="C42" s="3">
        <v>8838</v>
      </c>
      <c r="D42" s="4">
        <v>0.34</v>
      </c>
      <c r="E42" s="3">
        <v>7721</v>
      </c>
      <c r="F42" t="s">
        <v>19</v>
      </c>
      <c r="G42" t="s">
        <v>22</v>
      </c>
      <c r="K42" s="3"/>
      <c r="L42" s="4"/>
      <c r="M42" s="3"/>
    </row>
    <row r="43" spans="1:15" x14ac:dyDescent="0.35">
      <c r="A43" t="s">
        <v>9</v>
      </c>
      <c r="B43" t="s">
        <v>17</v>
      </c>
      <c r="C43" s="3">
        <v>11911</v>
      </c>
      <c r="D43" s="4">
        <v>0.3</v>
      </c>
      <c r="E43" s="3">
        <v>10249</v>
      </c>
      <c r="F43" t="s">
        <v>21</v>
      </c>
      <c r="G43" t="s">
        <v>22</v>
      </c>
      <c r="K43" s="3"/>
      <c r="L43" s="4"/>
      <c r="M43" s="3"/>
    </row>
    <row r="44" spans="1:15" x14ac:dyDescent="0.35">
      <c r="A44" t="s">
        <v>8</v>
      </c>
      <c r="B44" t="s">
        <v>15</v>
      </c>
      <c r="C44" s="3">
        <v>3411</v>
      </c>
      <c r="D44" s="4">
        <v>0.32</v>
      </c>
      <c r="E44" s="3">
        <v>4752</v>
      </c>
      <c r="F44" t="s">
        <v>19</v>
      </c>
      <c r="G44" t="s">
        <v>23</v>
      </c>
      <c r="K44" s="3"/>
      <c r="L44" s="4"/>
      <c r="M44" s="3"/>
    </row>
    <row r="45" spans="1:15" x14ac:dyDescent="0.35">
      <c r="A45" t="s">
        <v>9</v>
      </c>
      <c r="B45" t="s">
        <v>13</v>
      </c>
      <c r="C45" s="3">
        <v>2234</v>
      </c>
      <c r="D45" s="4">
        <v>0.33</v>
      </c>
      <c r="E45" s="3">
        <v>10562</v>
      </c>
      <c r="F45" t="s">
        <v>21</v>
      </c>
      <c r="G45" t="s">
        <v>22</v>
      </c>
      <c r="K45" s="3"/>
      <c r="L45" s="4"/>
      <c r="M45" s="3"/>
    </row>
    <row r="46" spans="1:15" x14ac:dyDescent="0.35">
      <c r="A46" t="s">
        <v>8</v>
      </c>
      <c r="B46" t="s">
        <v>16</v>
      </c>
      <c r="C46" s="3">
        <v>18727</v>
      </c>
      <c r="D46" s="4">
        <v>0.54</v>
      </c>
      <c r="E46" s="3">
        <v>6181</v>
      </c>
      <c r="F46" t="s">
        <v>20</v>
      </c>
      <c r="G46" t="s">
        <v>23</v>
      </c>
      <c r="K46" s="3"/>
      <c r="L46" s="4"/>
      <c r="M46" s="3"/>
    </row>
    <row r="47" spans="1:15" x14ac:dyDescent="0.35">
      <c r="A47" t="s">
        <v>12</v>
      </c>
      <c r="B47" t="s">
        <v>14</v>
      </c>
      <c r="C47" s="3">
        <v>9180</v>
      </c>
      <c r="D47" s="4">
        <v>0.25</v>
      </c>
      <c r="E47" s="3">
        <v>6965</v>
      </c>
      <c r="F47" t="s">
        <v>20</v>
      </c>
      <c r="G47" t="s">
        <v>23</v>
      </c>
      <c r="K47" s="3"/>
      <c r="L47" s="4"/>
      <c r="M47" s="3"/>
    </row>
    <row r="48" spans="1:15" x14ac:dyDescent="0.35">
      <c r="A48" t="s">
        <v>10</v>
      </c>
      <c r="B48" t="s">
        <v>15</v>
      </c>
      <c r="C48" s="3">
        <v>19860</v>
      </c>
      <c r="D48" s="4">
        <v>0.48</v>
      </c>
      <c r="E48" s="3">
        <v>14369</v>
      </c>
      <c r="F48" t="s">
        <v>21</v>
      </c>
      <c r="G48" t="s">
        <v>22</v>
      </c>
      <c r="K48" s="3"/>
      <c r="L48" s="4"/>
      <c r="M48" s="3"/>
    </row>
    <row r="49" spans="1:13" x14ac:dyDescent="0.35">
      <c r="A49" t="s">
        <v>7</v>
      </c>
      <c r="B49" t="s">
        <v>13</v>
      </c>
      <c r="C49" s="3">
        <v>18843</v>
      </c>
      <c r="D49" s="4">
        <v>0.42</v>
      </c>
      <c r="E49" s="3">
        <v>3149</v>
      </c>
      <c r="F49" t="s">
        <v>21</v>
      </c>
      <c r="G49" t="s">
        <v>22</v>
      </c>
      <c r="K49" s="3"/>
      <c r="L49" s="4"/>
      <c r="M49" s="3"/>
    </row>
    <row r="50" spans="1:13" x14ac:dyDescent="0.35">
      <c r="A50" t="s">
        <v>12</v>
      </c>
      <c r="B50" t="s">
        <v>15</v>
      </c>
      <c r="C50" s="3">
        <v>6259</v>
      </c>
      <c r="D50" s="4">
        <v>0.32</v>
      </c>
      <c r="E50" s="3">
        <v>11743</v>
      </c>
      <c r="F50" t="s">
        <v>21</v>
      </c>
      <c r="G50" t="s">
        <v>22</v>
      </c>
      <c r="K50" s="3"/>
      <c r="L50" s="4"/>
      <c r="M50" s="3"/>
    </row>
    <row r="51" spans="1:13" x14ac:dyDescent="0.35">
      <c r="A51" t="s">
        <v>7</v>
      </c>
      <c r="B51" t="s">
        <v>18</v>
      </c>
      <c r="C51" s="3">
        <v>2885</v>
      </c>
      <c r="D51" s="4">
        <v>0.37</v>
      </c>
      <c r="E51" s="3">
        <v>7690</v>
      </c>
      <c r="F51" t="s">
        <v>20</v>
      </c>
      <c r="G51" t="s">
        <v>24</v>
      </c>
      <c r="K51" s="3"/>
      <c r="L51" s="4"/>
      <c r="M51" s="3"/>
    </row>
    <row r="52" spans="1:13" x14ac:dyDescent="0.35">
      <c r="A52" t="s">
        <v>11</v>
      </c>
      <c r="B52" t="s">
        <v>13</v>
      </c>
      <c r="C52" s="3">
        <v>11611</v>
      </c>
      <c r="D52" s="4">
        <v>0.3</v>
      </c>
      <c r="E52" s="3">
        <v>7205</v>
      </c>
      <c r="F52" t="s">
        <v>21</v>
      </c>
      <c r="G52" t="s">
        <v>22</v>
      </c>
      <c r="K52" s="3"/>
      <c r="L52" s="4"/>
      <c r="M52" s="3"/>
    </row>
    <row r="53" spans="1:13" x14ac:dyDescent="0.35">
      <c r="A53" t="s">
        <v>10</v>
      </c>
      <c r="B53" t="s">
        <v>13</v>
      </c>
      <c r="C53" s="3">
        <v>5236</v>
      </c>
      <c r="D53" s="4">
        <v>0.44</v>
      </c>
      <c r="E53" s="3">
        <v>12222</v>
      </c>
      <c r="F53" t="s">
        <v>20</v>
      </c>
      <c r="G53" t="s">
        <v>23</v>
      </c>
      <c r="K53" s="3"/>
      <c r="L53" s="4"/>
      <c r="M53" s="3"/>
    </row>
    <row r="54" spans="1:13" x14ac:dyDescent="0.35">
      <c r="A54" t="s">
        <v>10</v>
      </c>
      <c r="B54" t="s">
        <v>16</v>
      </c>
      <c r="C54" s="3">
        <v>2302</v>
      </c>
      <c r="D54" s="4">
        <v>0.23</v>
      </c>
      <c r="E54" s="3">
        <v>2789</v>
      </c>
      <c r="F54" t="s">
        <v>19</v>
      </c>
      <c r="G54" t="s">
        <v>22</v>
      </c>
      <c r="K54" s="3"/>
      <c r="L54" s="4"/>
      <c r="M54" s="3"/>
    </row>
    <row r="55" spans="1:13" x14ac:dyDescent="0.35">
      <c r="A55" t="s">
        <v>12</v>
      </c>
      <c r="B55" t="s">
        <v>13</v>
      </c>
      <c r="C55" s="3">
        <v>8655</v>
      </c>
      <c r="D55" s="4">
        <v>0.2</v>
      </c>
      <c r="E55" s="3">
        <v>10123</v>
      </c>
      <c r="F55" t="s">
        <v>20</v>
      </c>
      <c r="G55" t="s">
        <v>24</v>
      </c>
      <c r="K55" s="3"/>
      <c r="L55" s="4"/>
      <c r="M55" s="3"/>
    </row>
    <row r="56" spans="1:13" x14ac:dyDescent="0.35">
      <c r="A56" t="s">
        <v>10</v>
      </c>
      <c r="B56" t="s">
        <v>15</v>
      </c>
      <c r="C56" s="3">
        <v>8620</v>
      </c>
      <c r="D56" s="4">
        <v>0.45</v>
      </c>
      <c r="E56" s="3">
        <v>11308</v>
      </c>
      <c r="F56" t="s">
        <v>20</v>
      </c>
      <c r="G56" t="s">
        <v>22</v>
      </c>
      <c r="K56" s="3"/>
      <c r="L56" s="4"/>
      <c r="M56" s="3"/>
    </row>
    <row r="57" spans="1:13" x14ac:dyDescent="0.35">
      <c r="A57" t="s">
        <v>8</v>
      </c>
      <c r="B57" t="s">
        <v>13</v>
      </c>
      <c r="C57" s="3">
        <v>7116</v>
      </c>
      <c r="D57" s="4">
        <v>0.28000000000000003</v>
      </c>
      <c r="E57" s="3">
        <v>9507</v>
      </c>
      <c r="F57" t="s">
        <v>19</v>
      </c>
      <c r="G57" t="s">
        <v>24</v>
      </c>
      <c r="K57" s="3"/>
      <c r="L57" s="4"/>
      <c r="M57" s="3"/>
    </row>
    <row r="58" spans="1:13" x14ac:dyDescent="0.35">
      <c r="A58" t="s">
        <v>10</v>
      </c>
      <c r="B58" t="s">
        <v>16</v>
      </c>
      <c r="C58" s="3">
        <v>14757</v>
      </c>
      <c r="D58" s="4">
        <v>0.23</v>
      </c>
      <c r="E58" s="3">
        <v>9840</v>
      </c>
      <c r="F58" t="s">
        <v>20</v>
      </c>
      <c r="G58" t="s">
        <v>24</v>
      </c>
      <c r="K58" s="3"/>
      <c r="L58" s="4"/>
      <c r="M58" s="3"/>
    </row>
    <row r="59" spans="1:13" x14ac:dyDescent="0.35">
      <c r="A59" t="s">
        <v>7</v>
      </c>
      <c r="B59" t="s">
        <v>16</v>
      </c>
      <c r="C59" s="3">
        <v>14986</v>
      </c>
      <c r="D59" s="4">
        <v>0.36</v>
      </c>
      <c r="E59" s="3">
        <v>4911</v>
      </c>
      <c r="F59" t="s">
        <v>21</v>
      </c>
      <c r="G59" t="s">
        <v>22</v>
      </c>
      <c r="K59" s="3"/>
      <c r="L59" s="4"/>
      <c r="M59" s="3"/>
    </row>
    <row r="60" spans="1:13" x14ac:dyDescent="0.35">
      <c r="A60" t="s">
        <v>7</v>
      </c>
      <c r="B60" t="s">
        <v>18</v>
      </c>
      <c r="C60" s="3">
        <v>17146</v>
      </c>
      <c r="D60" s="4">
        <v>0.22</v>
      </c>
      <c r="E60" s="3">
        <v>11579</v>
      </c>
      <c r="F60" t="s">
        <v>21</v>
      </c>
      <c r="G60" t="s">
        <v>23</v>
      </c>
      <c r="K60" s="3"/>
      <c r="L60" s="4"/>
      <c r="M60" s="3"/>
    </row>
    <row r="61" spans="1:13" x14ac:dyDescent="0.35">
      <c r="A61" t="s">
        <v>7</v>
      </c>
      <c r="B61" t="s">
        <v>15</v>
      </c>
      <c r="C61" s="3">
        <v>14575</v>
      </c>
      <c r="D61" s="4">
        <v>0.55000000000000004</v>
      </c>
      <c r="E61" s="3">
        <v>3139</v>
      </c>
      <c r="F61" t="s">
        <v>20</v>
      </c>
      <c r="G61" t="s">
        <v>24</v>
      </c>
      <c r="K61" s="3"/>
      <c r="L61" s="4"/>
      <c r="M61" s="3"/>
    </row>
    <row r="62" spans="1:13" x14ac:dyDescent="0.35">
      <c r="A62" t="s">
        <v>7</v>
      </c>
      <c r="B62" t="s">
        <v>17</v>
      </c>
      <c r="C62" s="3">
        <v>9708</v>
      </c>
      <c r="D62" s="4">
        <v>0.21</v>
      </c>
      <c r="E62" s="3">
        <v>8827</v>
      </c>
      <c r="F62" t="s">
        <v>21</v>
      </c>
      <c r="G62" t="s">
        <v>22</v>
      </c>
      <c r="K62" s="3"/>
      <c r="L62" s="4"/>
      <c r="M62" s="3"/>
    </row>
    <row r="63" spans="1:13" x14ac:dyDescent="0.35">
      <c r="A63" t="s">
        <v>8</v>
      </c>
      <c r="B63" t="s">
        <v>17</v>
      </c>
      <c r="C63" s="3">
        <v>16871</v>
      </c>
      <c r="D63" s="4">
        <v>0.43</v>
      </c>
      <c r="E63" s="3">
        <v>6178</v>
      </c>
      <c r="F63" t="s">
        <v>20</v>
      </c>
      <c r="G63" t="s">
        <v>22</v>
      </c>
      <c r="K63" s="3"/>
      <c r="L63" s="4"/>
      <c r="M63" s="3"/>
    </row>
    <row r="64" spans="1:13" x14ac:dyDescent="0.35">
      <c r="A64" t="s">
        <v>9</v>
      </c>
      <c r="B64" t="s">
        <v>13</v>
      </c>
      <c r="C64" s="3">
        <v>12335</v>
      </c>
      <c r="D64" s="4">
        <v>0.38</v>
      </c>
      <c r="E64" s="3">
        <v>14893</v>
      </c>
      <c r="F64" t="s">
        <v>21</v>
      </c>
      <c r="G64" t="s">
        <v>23</v>
      </c>
      <c r="K64" s="3"/>
      <c r="L64" s="4"/>
      <c r="M64" s="3"/>
    </row>
    <row r="65" spans="1:13" x14ac:dyDescent="0.35">
      <c r="A65" t="s">
        <v>11</v>
      </c>
      <c r="B65" t="s">
        <v>18</v>
      </c>
      <c r="C65" s="3">
        <v>13668</v>
      </c>
      <c r="D65" s="4">
        <v>0.47</v>
      </c>
      <c r="E65" s="3">
        <v>13084</v>
      </c>
      <c r="F65" t="s">
        <v>21</v>
      </c>
      <c r="G65" t="s">
        <v>24</v>
      </c>
      <c r="K65" s="3"/>
      <c r="L65" s="4"/>
      <c r="M65" s="3"/>
    </row>
    <row r="66" spans="1:13" x14ac:dyDescent="0.35">
      <c r="A66" t="s">
        <v>12</v>
      </c>
      <c r="B66" t="s">
        <v>14</v>
      </c>
      <c r="C66" s="3">
        <v>2549</v>
      </c>
      <c r="D66" s="4">
        <v>0.33</v>
      </c>
      <c r="E66" s="3">
        <v>9387</v>
      </c>
      <c r="F66" t="s">
        <v>20</v>
      </c>
      <c r="G66" t="s">
        <v>24</v>
      </c>
      <c r="K66" s="3"/>
      <c r="L66" s="4"/>
      <c r="M66" s="3"/>
    </row>
    <row r="67" spans="1:13" x14ac:dyDescent="0.35">
      <c r="A67" t="s">
        <v>7</v>
      </c>
      <c r="B67" t="s">
        <v>13</v>
      </c>
      <c r="C67" s="3">
        <v>5923</v>
      </c>
      <c r="D67" s="4">
        <v>0.26</v>
      </c>
      <c r="E67" s="3">
        <v>6603</v>
      </c>
      <c r="F67" t="s">
        <v>21</v>
      </c>
      <c r="G67" t="s">
        <v>22</v>
      </c>
      <c r="K67" s="3"/>
      <c r="L67" s="4"/>
      <c r="M67" s="3"/>
    </row>
    <row r="68" spans="1:13" x14ac:dyDescent="0.35">
      <c r="A68" t="s">
        <v>10</v>
      </c>
      <c r="B68" t="s">
        <v>18</v>
      </c>
      <c r="C68" s="3">
        <v>15089</v>
      </c>
      <c r="D68" s="4">
        <v>0.59</v>
      </c>
      <c r="E68" s="3">
        <v>12038</v>
      </c>
      <c r="F68" t="s">
        <v>20</v>
      </c>
      <c r="G68" t="s">
        <v>22</v>
      </c>
      <c r="K68" s="3"/>
      <c r="L68" s="4"/>
      <c r="M68" s="3"/>
    </row>
    <row r="69" spans="1:13" x14ac:dyDescent="0.35">
      <c r="A69" t="s">
        <v>7</v>
      </c>
      <c r="B69" t="s">
        <v>15</v>
      </c>
      <c r="C69" s="3">
        <v>19992</v>
      </c>
      <c r="D69" s="4">
        <v>0.54</v>
      </c>
      <c r="E69" s="3">
        <v>1151</v>
      </c>
      <c r="F69" t="s">
        <v>21</v>
      </c>
      <c r="G69" t="s">
        <v>23</v>
      </c>
      <c r="K69" s="3"/>
      <c r="L69" s="4"/>
      <c r="M69" s="3"/>
    </row>
    <row r="70" spans="1:13" x14ac:dyDescent="0.35">
      <c r="A70" t="s">
        <v>10</v>
      </c>
      <c r="B70" t="s">
        <v>15</v>
      </c>
      <c r="C70" s="3">
        <v>7658</v>
      </c>
      <c r="D70" s="4">
        <v>0.54</v>
      </c>
      <c r="E70" s="3">
        <v>1987</v>
      </c>
      <c r="F70" t="s">
        <v>21</v>
      </c>
      <c r="G70" t="s">
        <v>23</v>
      </c>
      <c r="K70" s="3"/>
      <c r="L70" s="4"/>
      <c r="M70" s="3"/>
    </row>
    <row r="71" spans="1:13" x14ac:dyDescent="0.35">
      <c r="A71" t="s">
        <v>11</v>
      </c>
      <c r="B71" t="s">
        <v>15</v>
      </c>
      <c r="C71" s="3">
        <v>10748</v>
      </c>
      <c r="D71" s="4">
        <v>0.3</v>
      </c>
      <c r="E71" s="3">
        <v>10423</v>
      </c>
      <c r="F71" t="s">
        <v>19</v>
      </c>
      <c r="G71" t="s">
        <v>24</v>
      </c>
      <c r="K71" s="3"/>
      <c r="L71" s="4"/>
      <c r="M71" s="3"/>
    </row>
    <row r="72" spans="1:13" x14ac:dyDescent="0.35">
      <c r="A72" t="s">
        <v>11</v>
      </c>
      <c r="B72" t="s">
        <v>15</v>
      </c>
      <c r="C72" s="3">
        <v>7900</v>
      </c>
      <c r="D72" s="4">
        <v>0.22</v>
      </c>
      <c r="E72" s="3">
        <v>7133</v>
      </c>
      <c r="F72" t="s">
        <v>19</v>
      </c>
      <c r="G72" t="s">
        <v>24</v>
      </c>
      <c r="K72" s="3"/>
      <c r="L72" s="4"/>
      <c r="M72" s="3"/>
    </row>
    <row r="73" spans="1:13" x14ac:dyDescent="0.35">
      <c r="A73" t="s">
        <v>11</v>
      </c>
      <c r="B73" t="s">
        <v>15</v>
      </c>
      <c r="C73" s="3">
        <v>10374</v>
      </c>
      <c r="D73" s="4">
        <v>0.32</v>
      </c>
      <c r="E73" s="3">
        <v>12238</v>
      </c>
      <c r="F73" t="s">
        <v>20</v>
      </c>
      <c r="G73" t="s">
        <v>22</v>
      </c>
      <c r="K73" s="3"/>
      <c r="L73" s="4"/>
      <c r="M73" s="3"/>
    </row>
    <row r="74" spans="1:13" x14ac:dyDescent="0.35">
      <c r="A74" t="s">
        <v>10</v>
      </c>
      <c r="B74" t="s">
        <v>18</v>
      </c>
      <c r="C74" s="3">
        <v>15651</v>
      </c>
      <c r="D74" s="4">
        <v>0.41</v>
      </c>
      <c r="E74" s="3">
        <v>2727</v>
      </c>
      <c r="F74" t="s">
        <v>19</v>
      </c>
      <c r="G74" t="s">
        <v>24</v>
      </c>
      <c r="K74" s="3"/>
      <c r="L74" s="4"/>
      <c r="M74" s="3"/>
    </row>
    <row r="75" spans="1:13" x14ac:dyDescent="0.35">
      <c r="A75" t="s">
        <v>7</v>
      </c>
      <c r="B75" t="s">
        <v>18</v>
      </c>
      <c r="C75" s="3">
        <v>19139</v>
      </c>
      <c r="D75" s="4">
        <v>0.33</v>
      </c>
      <c r="E75" s="3">
        <v>10060</v>
      </c>
      <c r="F75" t="s">
        <v>20</v>
      </c>
      <c r="G75" t="s">
        <v>23</v>
      </c>
      <c r="K75" s="3"/>
      <c r="L75" s="4"/>
      <c r="M75" s="3"/>
    </row>
    <row r="76" spans="1:13" x14ac:dyDescent="0.35">
      <c r="A76" t="s">
        <v>11</v>
      </c>
      <c r="B76" t="s">
        <v>16</v>
      </c>
      <c r="C76" s="3">
        <v>1654</v>
      </c>
      <c r="D76" s="4">
        <v>0.53</v>
      </c>
      <c r="E76" s="3">
        <v>4300</v>
      </c>
      <c r="F76" t="s">
        <v>19</v>
      </c>
      <c r="G76" t="s">
        <v>23</v>
      </c>
      <c r="K76" s="3"/>
      <c r="L76" s="4"/>
      <c r="M76" s="3"/>
    </row>
    <row r="77" spans="1:13" x14ac:dyDescent="0.35">
      <c r="A77" t="s">
        <v>8</v>
      </c>
      <c r="B77" t="s">
        <v>17</v>
      </c>
      <c r="C77" s="3">
        <v>4999</v>
      </c>
      <c r="D77" s="4">
        <v>0.31</v>
      </c>
      <c r="E77" s="3">
        <v>5352</v>
      </c>
      <c r="F77" t="s">
        <v>21</v>
      </c>
      <c r="G77" t="s">
        <v>22</v>
      </c>
      <c r="K77" s="3"/>
      <c r="L77" s="4"/>
      <c r="M77" s="3"/>
    </row>
    <row r="78" spans="1:13" x14ac:dyDescent="0.35">
      <c r="A78" t="s">
        <v>10</v>
      </c>
      <c r="B78" t="s">
        <v>15</v>
      </c>
      <c r="C78" s="3">
        <v>6795</v>
      </c>
      <c r="D78" s="4">
        <v>0.59</v>
      </c>
      <c r="E78" s="3">
        <v>3038</v>
      </c>
      <c r="F78" t="s">
        <v>20</v>
      </c>
      <c r="G78" t="s">
        <v>23</v>
      </c>
      <c r="K78" s="3"/>
      <c r="L78" s="4"/>
      <c r="M78" s="3"/>
    </row>
    <row r="79" spans="1:13" x14ac:dyDescent="0.35">
      <c r="A79" t="s">
        <v>10</v>
      </c>
      <c r="B79" t="s">
        <v>14</v>
      </c>
      <c r="C79" s="3">
        <v>12683</v>
      </c>
      <c r="D79" s="4">
        <v>0.38</v>
      </c>
      <c r="E79" s="3">
        <v>11990</v>
      </c>
      <c r="F79" t="s">
        <v>20</v>
      </c>
      <c r="G79" t="s">
        <v>23</v>
      </c>
      <c r="K79" s="3"/>
      <c r="L79" s="4"/>
      <c r="M79" s="3"/>
    </row>
    <row r="80" spans="1:13" x14ac:dyDescent="0.35">
      <c r="A80" t="s">
        <v>7</v>
      </c>
      <c r="B80" t="s">
        <v>18</v>
      </c>
      <c r="C80" s="3">
        <v>13374</v>
      </c>
      <c r="D80" s="4">
        <v>0.54</v>
      </c>
      <c r="E80" s="3">
        <v>6032</v>
      </c>
      <c r="F80" t="s">
        <v>21</v>
      </c>
      <c r="G80" t="s">
        <v>23</v>
      </c>
      <c r="K80" s="3"/>
      <c r="L80" s="4"/>
      <c r="M80" s="3"/>
    </row>
    <row r="81" spans="1:13" x14ac:dyDescent="0.35">
      <c r="A81" t="s">
        <v>10</v>
      </c>
      <c r="B81" t="s">
        <v>14</v>
      </c>
      <c r="C81" s="3">
        <v>18532</v>
      </c>
      <c r="D81" s="4">
        <v>0.28000000000000003</v>
      </c>
      <c r="E81" s="3">
        <v>5687</v>
      </c>
      <c r="F81" t="s">
        <v>20</v>
      </c>
      <c r="G81" t="s">
        <v>23</v>
      </c>
      <c r="K81" s="3"/>
      <c r="L81" s="4"/>
      <c r="M81" s="3"/>
    </row>
    <row r="82" spans="1:13" x14ac:dyDescent="0.35">
      <c r="A82" t="s">
        <v>10</v>
      </c>
      <c r="B82" t="s">
        <v>14</v>
      </c>
      <c r="C82" s="3">
        <v>6039</v>
      </c>
      <c r="D82" s="4">
        <v>0.36</v>
      </c>
      <c r="E82" s="3">
        <v>8302</v>
      </c>
      <c r="F82" t="s">
        <v>20</v>
      </c>
      <c r="G82" t="s">
        <v>22</v>
      </c>
      <c r="K82" s="3"/>
      <c r="L82" s="4"/>
      <c r="M82" s="3"/>
    </row>
    <row r="83" spans="1:13" x14ac:dyDescent="0.35">
      <c r="A83" t="s">
        <v>11</v>
      </c>
      <c r="B83" t="s">
        <v>14</v>
      </c>
      <c r="C83" s="3">
        <v>10137</v>
      </c>
      <c r="D83" s="4">
        <v>0.48</v>
      </c>
      <c r="E83" s="3">
        <v>5836</v>
      </c>
      <c r="F83" t="s">
        <v>19</v>
      </c>
      <c r="G83" t="s">
        <v>22</v>
      </c>
      <c r="K83" s="3"/>
      <c r="L83" s="4"/>
      <c r="M83" s="3"/>
    </row>
    <row r="84" spans="1:13" x14ac:dyDescent="0.35">
      <c r="A84" t="s">
        <v>7</v>
      </c>
      <c r="B84" t="s">
        <v>16</v>
      </c>
      <c r="C84" s="3">
        <v>16086</v>
      </c>
      <c r="D84" s="4">
        <v>0.26</v>
      </c>
      <c r="E84" s="3">
        <v>13779</v>
      </c>
      <c r="F84" t="s">
        <v>20</v>
      </c>
      <c r="G84" t="s">
        <v>24</v>
      </c>
      <c r="K84" s="3"/>
      <c r="L84" s="4"/>
      <c r="M84" s="3"/>
    </row>
    <row r="85" spans="1:13" x14ac:dyDescent="0.35">
      <c r="A85" t="s">
        <v>11</v>
      </c>
      <c r="B85" t="s">
        <v>18</v>
      </c>
      <c r="C85" s="3">
        <v>3057</v>
      </c>
      <c r="D85" s="4">
        <v>0.25</v>
      </c>
      <c r="E85" s="3">
        <v>4213</v>
      </c>
      <c r="F85" t="s">
        <v>21</v>
      </c>
      <c r="G85" t="s">
        <v>23</v>
      </c>
      <c r="K85" s="3"/>
      <c r="L85" s="4"/>
      <c r="M85" s="3"/>
    </row>
    <row r="86" spans="1:13" x14ac:dyDescent="0.35">
      <c r="A86" t="s">
        <v>11</v>
      </c>
      <c r="B86" t="s">
        <v>14</v>
      </c>
      <c r="C86" s="3">
        <v>6092</v>
      </c>
      <c r="D86" s="4">
        <v>0.59</v>
      </c>
      <c r="E86" s="3">
        <v>1366</v>
      </c>
      <c r="F86" t="s">
        <v>19</v>
      </c>
      <c r="G86" t="s">
        <v>24</v>
      </c>
      <c r="K86" s="3"/>
      <c r="L86" s="4"/>
      <c r="M86" s="3"/>
    </row>
    <row r="87" spans="1:13" x14ac:dyDescent="0.35">
      <c r="A87" t="s">
        <v>7</v>
      </c>
      <c r="B87" t="s">
        <v>15</v>
      </c>
      <c r="C87" s="3">
        <v>16982</v>
      </c>
      <c r="D87" s="4">
        <v>0.49</v>
      </c>
      <c r="E87" s="3">
        <v>8023</v>
      </c>
      <c r="F87" t="s">
        <v>19</v>
      </c>
      <c r="G87" t="s">
        <v>22</v>
      </c>
      <c r="K87" s="3"/>
      <c r="L87" s="4"/>
      <c r="M87" s="3"/>
    </row>
    <row r="88" spans="1:13" x14ac:dyDescent="0.35">
      <c r="A88" t="s">
        <v>12</v>
      </c>
      <c r="B88" t="s">
        <v>13</v>
      </c>
      <c r="C88" s="3">
        <v>2700</v>
      </c>
      <c r="D88" s="4">
        <v>0.22</v>
      </c>
      <c r="E88" s="3">
        <v>4680</v>
      </c>
      <c r="F88" t="s">
        <v>21</v>
      </c>
      <c r="G88" t="s">
        <v>22</v>
      </c>
      <c r="K88" s="3"/>
      <c r="L88" s="4"/>
      <c r="M88" s="3"/>
    </row>
    <row r="89" spans="1:13" x14ac:dyDescent="0.35">
      <c r="A89" t="s">
        <v>11</v>
      </c>
      <c r="B89" t="s">
        <v>14</v>
      </c>
      <c r="C89" s="3">
        <v>14672</v>
      </c>
      <c r="D89" s="4">
        <v>0.36</v>
      </c>
      <c r="E89" s="3">
        <v>10936</v>
      </c>
      <c r="F89" t="s">
        <v>21</v>
      </c>
      <c r="G89" t="s">
        <v>22</v>
      </c>
      <c r="K89" s="3"/>
      <c r="L89" s="4"/>
      <c r="M89" s="3"/>
    </row>
    <row r="90" spans="1:13" x14ac:dyDescent="0.35">
      <c r="A90" t="s">
        <v>8</v>
      </c>
      <c r="B90" t="s">
        <v>16</v>
      </c>
      <c r="C90" s="3">
        <v>3461</v>
      </c>
      <c r="D90" s="4">
        <v>0.37</v>
      </c>
      <c r="E90" s="3">
        <v>4407</v>
      </c>
      <c r="F90" t="s">
        <v>19</v>
      </c>
      <c r="G90" t="s">
        <v>22</v>
      </c>
      <c r="K90" s="3"/>
      <c r="L90" s="4"/>
      <c r="M90" s="3"/>
    </row>
    <row r="91" spans="1:13" x14ac:dyDescent="0.35">
      <c r="A91" t="s">
        <v>8</v>
      </c>
      <c r="B91" t="s">
        <v>18</v>
      </c>
      <c r="C91" s="3">
        <v>14707</v>
      </c>
      <c r="D91" s="4">
        <v>0.5</v>
      </c>
      <c r="E91" s="3">
        <v>6026</v>
      </c>
      <c r="F91" t="s">
        <v>20</v>
      </c>
      <c r="G91" t="s">
        <v>22</v>
      </c>
      <c r="K91" s="3"/>
      <c r="L91" s="4"/>
      <c r="M91" s="3"/>
    </row>
    <row r="92" spans="1:13" x14ac:dyDescent="0.35">
      <c r="A92" t="s">
        <v>10</v>
      </c>
      <c r="B92" t="s">
        <v>16</v>
      </c>
      <c r="C92" s="3">
        <v>12469</v>
      </c>
      <c r="D92" s="4">
        <v>0.3</v>
      </c>
      <c r="E92" s="3">
        <v>3673</v>
      </c>
      <c r="F92" t="s">
        <v>19</v>
      </c>
      <c r="G92" t="s">
        <v>22</v>
      </c>
      <c r="K92" s="3"/>
      <c r="L92" s="4"/>
      <c r="M92" s="3"/>
    </row>
    <row r="93" spans="1:13" x14ac:dyDescent="0.35">
      <c r="A93" t="s">
        <v>8</v>
      </c>
      <c r="B93" t="s">
        <v>14</v>
      </c>
      <c r="C93" s="3">
        <v>3369</v>
      </c>
      <c r="D93" s="4">
        <v>0.27</v>
      </c>
      <c r="E93" s="3">
        <v>12461</v>
      </c>
      <c r="F93" t="s">
        <v>21</v>
      </c>
      <c r="G93" t="s">
        <v>22</v>
      </c>
      <c r="K93" s="3"/>
      <c r="L93" s="4"/>
      <c r="M93" s="3"/>
    </row>
    <row r="94" spans="1:13" x14ac:dyDescent="0.35">
      <c r="A94" t="s">
        <v>10</v>
      </c>
      <c r="B94" t="s">
        <v>18</v>
      </c>
      <c r="C94" s="3">
        <v>17840</v>
      </c>
      <c r="D94" s="4">
        <v>0.23</v>
      </c>
      <c r="E94" s="3">
        <v>11038</v>
      </c>
      <c r="F94" t="s">
        <v>19</v>
      </c>
      <c r="G94" t="s">
        <v>23</v>
      </c>
      <c r="K94" s="3"/>
      <c r="L94" s="4"/>
      <c r="M94" s="3"/>
    </row>
    <row r="95" spans="1:13" x14ac:dyDescent="0.35">
      <c r="A95" t="s">
        <v>12</v>
      </c>
      <c r="B95" t="s">
        <v>13</v>
      </c>
      <c r="C95" s="3">
        <v>14492</v>
      </c>
      <c r="D95" s="4">
        <v>0.37</v>
      </c>
      <c r="E95" s="3">
        <v>9245</v>
      </c>
      <c r="F95" t="s">
        <v>21</v>
      </c>
      <c r="G95" t="s">
        <v>24</v>
      </c>
      <c r="K95" s="3"/>
      <c r="L95" s="4"/>
      <c r="M95" s="3"/>
    </row>
    <row r="96" spans="1:13" x14ac:dyDescent="0.35">
      <c r="A96" t="s">
        <v>7</v>
      </c>
      <c r="B96" t="s">
        <v>14</v>
      </c>
      <c r="C96" s="3">
        <v>6199</v>
      </c>
      <c r="D96" s="4">
        <v>0.48</v>
      </c>
      <c r="E96" s="3">
        <v>2382</v>
      </c>
      <c r="F96" t="s">
        <v>19</v>
      </c>
      <c r="G96" t="s">
        <v>22</v>
      </c>
      <c r="K96" s="3"/>
      <c r="L96" s="4"/>
      <c r="M96" s="3"/>
    </row>
    <row r="97" spans="1:13" x14ac:dyDescent="0.35">
      <c r="A97" t="s">
        <v>7</v>
      </c>
      <c r="B97" t="s">
        <v>16</v>
      </c>
      <c r="C97" s="3">
        <v>4487</v>
      </c>
      <c r="D97" s="4">
        <v>0.22</v>
      </c>
      <c r="E97" s="3">
        <v>11266</v>
      </c>
      <c r="F97" t="s">
        <v>20</v>
      </c>
      <c r="G97" t="s">
        <v>23</v>
      </c>
      <c r="K97" s="3"/>
      <c r="L97" s="4"/>
      <c r="M97" s="3"/>
    </row>
    <row r="98" spans="1:13" x14ac:dyDescent="0.35">
      <c r="A98" t="s">
        <v>7</v>
      </c>
      <c r="B98" t="s">
        <v>17</v>
      </c>
      <c r="C98" s="3">
        <v>13946</v>
      </c>
      <c r="D98" s="4">
        <v>0.56999999999999995</v>
      </c>
      <c r="E98" s="3">
        <v>11388</v>
      </c>
      <c r="F98" t="s">
        <v>19</v>
      </c>
      <c r="G98" t="s">
        <v>23</v>
      </c>
      <c r="K98" s="3"/>
      <c r="L98" s="4"/>
      <c r="M98" s="3"/>
    </row>
    <row r="99" spans="1:13" x14ac:dyDescent="0.35">
      <c r="A99" t="s">
        <v>8</v>
      </c>
      <c r="B99" t="s">
        <v>15</v>
      </c>
      <c r="C99" s="3">
        <v>1718</v>
      </c>
      <c r="D99" s="4">
        <v>0.38</v>
      </c>
      <c r="E99" s="3">
        <v>12677</v>
      </c>
      <c r="F99" t="s">
        <v>19</v>
      </c>
      <c r="G99" t="s">
        <v>24</v>
      </c>
      <c r="K99" s="3"/>
      <c r="L99" s="4"/>
      <c r="M99" s="3"/>
    </row>
    <row r="100" spans="1:13" x14ac:dyDescent="0.35">
      <c r="A100" t="s">
        <v>12</v>
      </c>
      <c r="B100" t="s">
        <v>16</v>
      </c>
      <c r="C100" s="3">
        <v>5235</v>
      </c>
      <c r="D100" s="4">
        <v>0.3</v>
      </c>
      <c r="E100" s="3">
        <v>9267</v>
      </c>
      <c r="F100" t="s">
        <v>21</v>
      </c>
      <c r="G100" t="s">
        <v>22</v>
      </c>
      <c r="K100" s="3"/>
      <c r="L100" s="4"/>
      <c r="M100" s="3"/>
    </row>
    <row r="101" spans="1:13" x14ac:dyDescent="0.35">
      <c r="A101" t="s">
        <v>8</v>
      </c>
      <c r="B101" t="s">
        <v>18</v>
      </c>
      <c r="C101" s="3">
        <v>11796</v>
      </c>
      <c r="D101" s="4">
        <v>0.24</v>
      </c>
      <c r="E101" s="3">
        <v>7048</v>
      </c>
      <c r="F101" t="s">
        <v>21</v>
      </c>
      <c r="G101" t="s">
        <v>24</v>
      </c>
      <c r="K101" s="3"/>
      <c r="L101" s="4"/>
      <c r="M101" s="3"/>
    </row>
    <row r="102" spans="1:13" x14ac:dyDescent="0.35">
      <c r="K102" s="3"/>
      <c r="L102" s="4"/>
      <c r="M102" s="3"/>
    </row>
    <row r="103" spans="1:13" x14ac:dyDescent="0.35">
      <c r="K103" s="3"/>
      <c r="L103" s="4"/>
      <c r="M103" s="3"/>
    </row>
    <row r="104" spans="1:13" x14ac:dyDescent="0.35">
      <c r="K104" s="3"/>
      <c r="L104" s="4"/>
      <c r="M104" s="3"/>
    </row>
    <row r="105" spans="1:13" x14ac:dyDescent="0.35">
      <c r="K105" s="3"/>
      <c r="L105" s="4"/>
      <c r="M105" s="3"/>
    </row>
  </sheetData>
  <dataValidations count="1">
    <dataValidation type="list" allowBlank="1" showInputMessage="1" showErrorMessage="1" sqref="I2" xr:uid="{AB53FB53-2DB6-4226-98A6-B472CD860F63}">
      <formula1>$Q$1:$Q$4</formula1>
    </dataValidation>
  </dataValidations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45AC3-C2C6-41B6-A1F3-6D5798B2894D}">
  <dimension ref="A1:T101"/>
  <sheetViews>
    <sheetView workbookViewId="0">
      <selection activeCell="I6" sqref="I6"/>
    </sheetView>
  </sheetViews>
  <sheetFormatPr defaultRowHeight="14.5" x14ac:dyDescent="0.35"/>
  <cols>
    <col min="1" max="1" width="13.36328125" customWidth="1"/>
    <col min="2" max="2" width="23.36328125" bestFit="1" customWidth="1"/>
    <col min="3" max="7" width="13.36328125" customWidth="1"/>
    <col min="9" max="13" width="13.26953125" customWidth="1"/>
    <col min="14" max="14" width="23.36328125" bestFit="1" customWidth="1"/>
  </cols>
  <sheetData>
    <row r="1" spans="1:20" ht="15" thickBot="1" x14ac:dyDescent="0.4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  <c r="I1" s="6" t="s">
        <v>6</v>
      </c>
      <c r="T1" t="str" cm="1">
        <f t="array" ref="T1:T3">_xlfn.UNIQUE(Tbl_zdroj[Kategorie])</f>
        <v>Oblečení</v>
      </c>
    </row>
    <row r="2" spans="1:20" x14ac:dyDescent="0.35">
      <c r="A2" t="s">
        <v>7</v>
      </c>
      <c r="B2" t="s">
        <v>13</v>
      </c>
      <c r="C2" t="s">
        <v>22</v>
      </c>
      <c r="D2" s="3">
        <v>18379</v>
      </c>
      <c r="E2" s="4">
        <v>0.42</v>
      </c>
      <c r="F2" s="3">
        <v>3972</v>
      </c>
      <c r="G2" t="s">
        <v>19</v>
      </c>
      <c r="I2" s="7" t="s">
        <v>23</v>
      </c>
      <c r="T2" t="str">
        <v>Doplňky</v>
      </c>
    </row>
    <row r="3" spans="1:20" x14ac:dyDescent="0.35">
      <c r="A3" t="s">
        <v>8</v>
      </c>
      <c r="B3" t="s">
        <v>14</v>
      </c>
      <c r="C3" t="s">
        <v>23</v>
      </c>
      <c r="D3" s="3">
        <v>3804</v>
      </c>
      <c r="E3" s="4">
        <v>0.4</v>
      </c>
      <c r="F3" s="3">
        <v>13075</v>
      </c>
      <c r="G3" t="s">
        <v>19</v>
      </c>
      <c r="T3" t="str">
        <v>Obuv</v>
      </c>
    </row>
    <row r="4" spans="1:20" x14ac:dyDescent="0.35">
      <c r="A4" t="s">
        <v>9</v>
      </c>
      <c r="B4" t="s">
        <v>14</v>
      </c>
      <c r="C4" t="s">
        <v>24</v>
      </c>
      <c r="D4" s="3">
        <v>18737</v>
      </c>
      <c r="E4" s="4">
        <v>0.45</v>
      </c>
      <c r="F4" s="3">
        <v>7704</v>
      </c>
      <c r="G4" t="s">
        <v>19</v>
      </c>
    </row>
    <row r="5" spans="1:20" ht="15" thickBot="1" x14ac:dyDescent="0.4">
      <c r="A5" t="s">
        <v>8</v>
      </c>
      <c r="B5" t="s">
        <v>14</v>
      </c>
      <c r="C5" t="s">
        <v>22</v>
      </c>
      <c r="D5" s="3">
        <v>14308</v>
      </c>
      <c r="E5" s="4">
        <v>0.3</v>
      </c>
      <c r="F5" s="3">
        <v>13484</v>
      </c>
      <c r="G5" t="s">
        <v>19</v>
      </c>
      <c r="I5" s="8" t="s">
        <v>0</v>
      </c>
      <c r="J5" s="8" t="s">
        <v>5</v>
      </c>
      <c r="K5" s="1" t="s">
        <v>2</v>
      </c>
      <c r="L5" s="1" t="s">
        <v>4</v>
      </c>
      <c r="M5" s="1" t="s">
        <v>3</v>
      </c>
      <c r="N5" s="8" t="s">
        <v>1</v>
      </c>
    </row>
    <row r="6" spans="1:20" x14ac:dyDescent="0.35">
      <c r="A6" t="s">
        <v>8</v>
      </c>
      <c r="B6" t="s">
        <v>14</v>
      </c>
      <c r="C6" t="s">
        <v>22</v>
      </c>
      <c r="D6" s="3">
        <v>7085</v>
      </c>
      <c r="E6" s="4">
        <v>0.44</v>
      </c>
      <c r="F6" s="3">
        <v>3643</v>
      </c>
      <c r="G6" t="s">
        <v>19</v>
      </c>
      <c r="K6" s="3"/>
      <c r="L6" s="3"/>
      <c r="M6" s="4"/>
    </row>
    <row r="7" spans="1:20" x14ac:dyDescent="0.35">
      <c r="A7" t="s">
        <v>10</v>
      </c>
      <c r="B7" t="s">
        <v>15</v>
      </c>
      <c r="C7" t="s">
        <v>23</v>
      </c>
      <c r="D7" s="3">
        <v>18175</v>
      </c>
      <c r="E7" s="4">
        <v>0.59</v>
      </c>
      <c r="F7" s="3">
        <v>13800</v>
      </c>
      <c r="G7" t="s">
        <v>20</v>
      </c>
      <c r="K7" s="3"/>
      <c r="L7" s="3"/>
      <c r="M7" s="4"/>
    </row>
    <row r="8" spans="1:20" x14ac:dyDescent="0.35">
      <c r="A8" t="s">
        <v>9</v>
      </c>
      <c r="B8" t="s">
        <v>16</v>
      </c>
      <c r="C8" t="s">
        <v>22</v>
      </c>
      <c r="D8" s="3">
        <v>12149</v>
      </c>
      <c r="E8" s="4">
        <v>0.39</v>
      </c>
      <c r="F8" s="3">
        <v>4370</v>
      </c>
      <c r="G8" t="s">
        <v>21</v>
      </c>
      <c r="K8" s="3"/>
      <c r="L8" s="3"/>
      <c r="M8" s="4"/>
    </row>
    <row r="9" spans="1:20" x14ac:dyDescent="0.35">
      <c r="A9" t="s">
        <v>9</v>
      </c>
      <c r="B9" t="s">
        <v>16</v>
      </c>
      <c r="C9" t="s">
        <v>24</v>
      </c>
      <c r="D9" s="3">
        <v>2136</v>
      </c>
      <c r="E9" s="4">
        <v>0.56000000000000005</v>
      </c>
      <c r="F9" s="3">
        <v>13291</v>
      </c>
      <c r="G9" t="s">
        <v>20</v>
      </c>
      <c r="K9" s="3"/>
      <c r="L9" s="3"/>
      <c r="M9" s="4"/>
    </row>
    <row r="10" spans="1:20" x14ac:dyDescent="0.35">
      <c r="A10" t="s">
        <v>9</v>
      </c>
      <c r="B10" t="s">
        <v>14</v>
      </c>
      <c r="C10" t="s">
        <v>24</v>
      </c>
      <c r="D10" s="3">
        <v>17582</v>
      </c>
      <c r="E10" s="4">
        <v>0.37</v>
      </c>
      <c r="F10" s="3">
        <v>9962</v>
      </c>
      <c r="G10" t="s">
        <v>19</v>
      </c>
      <c r="K10" s="3"/>
      <c r="L10" s="3"/>
      <c r="M10" s="4"/>
    </row>
    <row r="11" spans="1:20" x14ac:dyDescent="0.35">
      <c r="A11" t="s">
        <v>8</v>
      </c>
      <c r="B11" t="s">
        <v>16</v>
      </c>
      <c r="C11" t="s">
        <v>22</v>
      </c>
      <c r="D11" s="3">
        <v>5237</v>
      </c>
      <c r="E11" s="4">
        <v>0.34</v>
      </c>
      <c r="F11" s="3">
        <v>880</v>
      </c>
      <c r="G11" t="s">
        <v>21</v>
      </c>
      <c r="K11" s="3"/>
      <c r="L11" s="3"/>
      <c r="M11" s="4"/>
    </row>
    <row r="12" spans="1:20" x14ac:dyDescent="0.35">
      <c r="A12" t="s">
        <v>7</v>
      </c>
      <c r="B12" t="s">
        <v>16</v>
      </c>
      <c r="C12" t="s">
        <v>22</v>
      </c>
      <c r="D12" s="3">
        <v>15055</v>
      </c>
      <c r="E12" s="4">
        <v>0.46</v>
      </c>
      <c r="F12" s="3">
        <v>7304</v>
      </c>
      <c r="G12" t="s">
        <v>19</v>
      </c>
      <c r="K12" s="3"/>
      <c r="L12" s="3"/>
      <c r="M12" s="4"/>
    </row>
    <row r="13" spans="1:20" x14ac:dyDescent="0.35">
      <c r="A13" t="s">
        <v>9</v>
      </c>
      <c r="B13" t="s">
        <v>14</v>
      </c>
      <c r="C13" t="s">
        <v>23</v>
      </c>
      <c r="D13" s="3">
        <v>14377</v>
      </c>
      <c r="E13" s="4">
        <v>0.47</v>
      </c>
      <c r="F13" s="3">
        <v>10786</v>
      </c>
      <c r="G13" t="s">
        <v>21</v>
      </c>
      <c r="K13" s="3"/>
      <c r="L13" s="3"/>
      <c r="M13" s="4"/>
    </row>
    <row r="14" spans="1:20" x14ac:dyDescent="0.35">
      <c r="A14" t="s">
        <v>11</v>
      </c>
      <c r="B14" t="s">
        <v>16</v>
      </c>
      <c r="C14" t="s">
        <v>24</v>
      </c>
      <c r="D14" s="3">
        <v>1354</v>
      </c>
      <c r="E14" s="4">
        <v>0.55000000000000004</v>
      </c>
      <c r="F14" s="3">
        <v>8430</v>
      </c>
      <c r="G14" t="s">
        <v>20</v>
      </c>
      <c r="K14" s="3"/>
      <c r="L14" s="3"/>
      <c r="M14" s="4"/>
    </row>
    <row r="15" spans="1:20" x14ac:dyDescent="0.35">
      <c r="A15" t="s">
        <v>8</v>
      </c>
      <c r="B15" t="s">
        <v>13</v>
      </c>
      <c r="C15" t="s">
        <v>24</v>
      </c>
      <c r="D15" s="3">
        <v>6355</v>
      </c>
      <c r="E15" s="4">
        <v>0.28999999999999998</v>
      </c>
      <c r="F15" s="3">
        <v>3447</v>
      </c>
      <c r="G15" t="s">
        <v>21</v>
      </c>
      <c r="K15" s="3"/>
      <c r="L15" s="3"/>
      <c r="M15" s="4"/>
    </row>
    <row r="16" spans="1:20" x14ac:dyDescent="0.35">
      <c r="A16" t="s">
        <v>10</v>
      </c>
      <c r="B16" t="s">
        <v>17</v>
      </c>
      <c r="C16" t="s">
        <v>22</v>
      </c>
      <c r="D16" s="3">
        <v>7892</v>
      </c>
      <c r="E16" s="4">
        <v>0.4</v>
      </c>
      <c r="F16" s="3">
        <v>4549</v>
      </c>
      <c r="G16" t="s">
        <v>21</v>
      </c>
      <c r="K16" s="3"/>
      <c r="L16" s="3"/>
      <c r="M16" s="4"/>
    </row>
    <row r="17" spans="1:13" x14ac:dyDescent="0.35">
      <c r="A17" t="s">
        <v>7</v>
      </c>
      <c r="B17" t="s">
        <v>17</v>
      </c>
      <c r="C17" t="s">
        <v>23</v>
      </c>
      <c r="D17" s="3">
        <v>14449</v>
      </c>
      <c r="E17" s="4">
        <v>0.43</v>
      </c>
      <c r="F17" s="3">
        <v>1979</v>
      </c>
      <c r="G17" t="s">
        <v>21</v>
      </c>
      <c r="K17" s="3"/>
      <c r="L17" s="3"/>
      <c r="M17" s="4"/>
    </row>
    <row r="18" spans="1:13" x14ac:dyDescent="0.35">
      <c r="A18" t="s">
        <v>11</v>
      </c>
      <c r="B18" t="s">
        <v>14</v>
      </c>
      <c r="C18" t="s">
        <v>24</v>
      </c>
      <c r="D18" s="3">
        <v>18591</v>
      </c>
      <c r="E18" s="4">
        <v>0.51</v>
      </c>
      <c r="F18" s="3">
        <v>3806</v>
      </c>
      <c r="G18" t="s">
        <v>21</v>
      </c>
      <c r="K18" s="3"/>
      <c r="L18" s="3"/>
      <c r="M18" s="4"/>
    </row>
    <row r="19" spans="1:13" x14ac:dyDescent="0.35">
      <c r="A19" t="s">
        <v>11</v>
      </c>
      <c r="B19" t="s">
        <v>15</v>
      </c>
      <c r="C19" t="s">
        <v>24</v>
      </c>
      <c r="D19" s="3">
        <v>6291</v>
      </c>
      <c r="E19" s="4">
        <v>0.22</v>
      </c>
      <c r="F19" s="3">
        <v>13584</v>
      </c>
      <c r="G19" t="s">
        <v>21</v>
      </c>
      <c r="K19" s="3"/>
      <c r="L19" s="3"/>
      <c r="M19" s="4"/>
    </row>
    <row r="20" spans="1:13" x14ac:dyDescent="0.35">
      <c r="A20" t="s">
        <v>10</v>
      </c>
      <c r="B20" t="s">
        <v>14</v>
      </c>
      <c r="C20" t="s">
        <v>23</v>
      </c>
      <c r="D20" s="3">
        <v>5431</v>
      </c>
      <c r="E20" s="4">
        <v>0.6</v>
      </c>
      <c r="F20" s="3">
        <v>7553</v>
      </c>
      <c r="G20" t="s">
        <v>19</v>
      </c>
      <c r="K20" s="3"/>
      <c r="L20" s="3"/>
      <c r="M20" s="4"/>
    </row>
    <row r="21" spans="1:13" x14ac:dyDescent="0.35">
      <c r="A21" t="s">
        <v>7</v>
      </c>
      <c r="B21" t="s">
        <v>15</v>
      </c>
      <c r="C21" t="s">
        <v>23</v>
      </c>
      <c r="D21" s="3">
        <v>702</v>
      </c>
      <c r="E21" s="4">
        <v>0.39</v>
      </c>
      <c r="F21" s="3">
        <v>3044</v>
      </c>
      <c r="G21" t="s">
        <v>21</v>
      </c>
      <c r="K21" s="3"/>
      <c r="L21" s="3"/>
      <c r="M21" s="4"/>
    </row>
    <row r="22" spans="1:13" x14ac:dyDescent="0.35">
      <c r="A22" t="s">
        <v>8</v>
      </c>
      <c r="B22" t="s">
        <v>17</v>
      </c>
      <c r="C22" t="s">
        <v>24</v>
      </c>
      <c r="D22" s="3">
        <v>11947</v>
      </c>
      <c r="E22" s="4">
        <v>0.31</v>
      </c>
      <c r="F22" s="3">
        <v>11848</v>
      </c>
      <c r="G22" t="s">
        <v>21</v>
      </c>
      <c r="K22" s="3"/>
      <c r="L22" s="3"/>
      <c r="M22" s="4"/>
    </row>
    <row r="23" spans="1:13" x14ac:dyDescent="0.35">
      <c r="A23" t="s">
        <v>12</v>
      </c>
      <c r="B23" t="s">
        <v>14</v>
      </c>
      <c r="C23" t="s">
        <v>24</v>
      </c>
      <c r="D23" s="3">
        <v>13188</v>
      </c>
      <c r="E23" s="4">
        <v>0.55000000000000004</v>
      </c>
      <c r="F23" s="3">
        <v>12537</v>
      </c>
      <c r="G23" t="s">
        <v>20</v>
      </c>
      <c r="K23" s="3"/>
      <c r="L23" s="3"/>
      <c r="M23" s="4"/>
    </row>
    <row r="24" spans="1:13" x14ac:dyDescent="0.35">
      <c r="A24" t="s">
        <v>7</v>
      </c>
      <c r="B24" t="s">
        <v>18</v>
      </c>
      <c r="C24" t="s">
        <v>23</v>
      </c>
      <c r="D24" s="3">
        <v>4889</v>
      </c>
      <c r="E24" s="4">
        <v>0.5</v>
      </c>
      <c r="F24" s="3">
        <v>9735</v>
      </c>
      <c r="G24" t="s">
        <v>21</v>
      </c>
      <c r="K24" s="3"/>
      <c r="L24" s="3"/>
      <c r="M24" s="4"/>
    </row>
    <row r="25" spans="1:13" x14ac:dyDescent="0.35">
      <c r="A25" t="s">
        <v>10</v>
      </c>
      <c r="B25" t="s">
        <v>13</v>
      </c>
      <c r="C25" t="s">
        <v>24</v>
      </c>
      <c r="D25" s="3">
        <v>2827</v>
      </c>
      <c r="E25" s="4">
        <v>0.57999999999999996</v>
      </c>
      <c r="F25" s="3">
        <v>5488</v>
      </c>
      <c r="G25" t="s">
        <v>20</v>
      </c>
      <c r="K25" s="3"/>
      <c r="L25" s="3"/>
      <c r="M25" s="4"/>
    </row>
    <row r="26" spans="1:13" x14ac:dyDescent="0.35">
      <c r="A26" t="s">
        <v>11</v>
      </c>
      <c r="B26" t="s">
        <v>16</v>
      </c>
      <c r="C26" t="s">
        <v>22</v>
      </c>
      <c r="D26" s="3">
        <v>8504</v>
      </c>
      <c r="E26" s="4">
        <v>0.33</v>
      </c>
      <c r="F26" s="3">
        <v>11610</v>
      </c>
      <c r="G26" t="s">
        <v>19</v>
      </c>
      <c r="K26" s="3"/>
      <c r="L26" s="3"/>
      <c r="M26" s="4"/>
    </row>
    <row r="27" spans="1:13" x14ac:dyDescent="0.35">
      <c r="A27" t="s">
        <v>8</v>
      </c>
      <c r="B27" t="s">
        <v>15</v>
      </c>
      <c r="C27" t="s">
        <v>22</v>
      </c>
      <c r="D27" s="3">
        <v>19815</v>
      </c>
      <c r="E27" s="4">
        <v>0.42</v>
      </c>
      <c r="F27" s="3">
        <v>13596</v>
      </c>
      <c r="G27" t="s">
        <v>21</v>
      </c>
      <c r="K27" s="3"/>
      <c r="L27" s="3"/>
      <c r="M27" s="4"/>
    </row>
    <row r="28" spans="1:13" x14ac:dyDescent="0.35">
      <c r="A28" t="s">
        <v>7</v>
      </c>
      <c r="B28" t="s">
        <v>18</v>
      </c>
      <c r="C28" t="s">
        <v>23</v>
      </c>
      <c r="D28" s="3">
        <v>8277</v>
      </c>
      <c r="E28" s="4">
        <v>0.43</v>
      </c>
      <c r="F28" s="3">
        <v>2441</v>
      </c>
      <c r="G28" t="s">
        <v>20</v>
      </c>
      <c r="K28" s="3"/>
      <c r="L28" s="3"/>
      <c r="M28" s="4"/>
    </row>
    <row r="29" spans="1:13" x14ac:dyDescent="0.35">
      <c r="A29" t="s">
        <v>12</v>
      </c>
      <c r="B29" t="s">
        <v>16</v>
      </c>
      <c r="C29" t="s">
        <v>23</v>
      </c>
      <c r="D29" s="3">
        <v>697</v>
      </c>
      <c r="E29" s="4">
        <v>0.59</v>
      </c>
      <c r="F29" s="3">
        <v>14361</v>
      </c>
      <c r="G29" t="s">
        <v>20</v>
      </c>
      <c r="K29" s="3"/>
      <c r="L29" s="3"/>
      <c r="M29" s="4"/>
    </row>
    <row r="30" spans="1:13" x14ac:dyDescent="0.35">
      <c r="A30" t="s">
        <v>12</v>
      </c>
      <c r="B30" t="s">
        <v>16</v>
      </c>
      <c r="C30" t="s">
        <v>23</v>
      </c>
      <c r="D30" s="3">
        <v>2430</v>
      </c>
      <c r="E30" s="4">
        <v>0.23</v>
      </c>
      <c r="F30" s="3">
        <v>13545</v>
      </c>
      <c r="G30" t="s">
        <v>19</v>
      </c>
      <c r="K30" s="3"/>
      <c r="L30" s="3"/>
      <c r="M30" s="4"/>
    </row>
    <row r="31" spans="1:13" x14ac:dyDescent="0.35">
      <c r="A31" t="s">
        <v>9</v>
      </c>
      <c r="B31" t="s">
        <v>14</v>
      </c>
      <c r="C31" t="s">
        <v>22</v>
      </c>
      <c r="D31" s="3">
        <v>12274</v>
      </c>
      <c r="E31" s="4">
        <v>0.32</v>
      </c>
      <c r="F31" s="3">
        <v>11551</v>
      </c>
      <c r="G31" t="s">
        <v>21</v>
      </c>
      <c r="K31" s="3"/>
      <c r="L31" s="3"/>
      <c r="M31" s="4"/>
    </row>
    <row r="32" spans="1:13" x14ac:dyDescent="0.35">
      <c r="A32" t="s">
        <v>9</v>
      </c>
      <c r="B32" t="s">
        <v>16</v>
      </c>
      <c r="C32" t="s">
        <v>24</v>
      </c>
      <c r="D32" s="3">
        <v>15587</v>
      </c>
      <c r="E32" s="4">
        <v>0.28000000000000003</v>
      </c>
      <c r="F32" s="3">
        <v>13040</v>
      </c>
      <c r="G32" t="s">
        <v>21</v>
      </c>
      <c r="K32" s="3"/>
      <c r="L32" s="3"/>
      <c r="M32" s="4"/>
    </row>
    <row r="33" spans="1:13" x14ac:dyDescent="0.35">
      <c r="A33" t="s">
        <v>10</v>
      </c>
      <c r="B33" t="s">
        <v>13</v>
      </c>
      <c r="C33" t="s">
        <v>22</v>
      </c>
      <c r="D33" s="3">
        <v>9839</v>
      </c>
      <c r="E33" s="4">
        <v>0.31</v>
      </c>
      <c r="F33" s="3">
        <v>13815</v>
      </c>
      <c r="G33" t="s">
        <v>20</v>
      </c>
      <c r="K33" s="3"/>
      <c r="L33" s="3"/>
      <c r="M33" s="4"/>
    </row>
    <row r="34" spans="1:13" x14ac:dyDescent="0.35">
      <c r="A34" t="s">
        <v>7</v>
      </c>
      <c r="B34" t="s">
        <v>18</v>
      </c>
      <c r="C34" t="s">
        <v>24</v>
      </c>
      <c r="D34" s="3">
        <v>12089</v>
      </c>
      <c r="E34" s="4">
        <v>0.39</v>
      </c>
      <c r="F34" s="3">
        <v>11451</v>
      </c>
      <c r="G34" t="s">
        <v>21</v>
      </c>
      <c r="K34" s="3"/>
      <c r="L34" s="3"/>
      <c r="M34" s="4"/>
    </row>
    <row r="35" spans="1:13" x14ac:dyDescent="0.35">
      <c r="A35" t="s">
        <v>7</v>
      </c>
      <c r="B35" t="s">
        <v>16</v>
      </c>
      <c r="C35" t="s">
        <v>22</v>
      </c>
      <c r="D35" s="3">
        <v>19395</v>
      </c>
      <c r="E35" s="4">
        <v>0.35</v>
      </c>
      <c r="F35" s="3">
        <v>10757</v>
      </c>
      <c r="G35" t="s">
        <v>20</v>
      </c>
      <c r="K35" s="3"/>
      <c r="L35" s="3"/>
      <c r="M35" s="4"/>
    </row>
    <row r="36" spans="1:13" x14ac:dyDescent="0.35">
      <c r="A36" t="s">
        <v>11</v>
      </c>
      <c r="B36" t="s">
        <v>14</v>
      </c>
      <c r="C36" t="s">
        <v>24</v>
      </c>
      <c r="D36" s="3">
        <v>16208</v>
      </c>
      <c r="E36" s="4">
        <v>0.36</v>
      </c>
      <c r="F36" s="3">
        <v>6917</v>
      </c>
      <c r="G36" t="s">
        <v>21</v>
      </c>
      <c r="K36" s="3"/>
      <c r="L36" s="3"/>
      <c r="M36" s="4"/>
    </row>
    <row r="37" spans="1:13" x14ac:dyDescent="0.35">
      <c r="A37" t="s">
        <v>11</v>
      </c>
      <c r="B37" t="s">
        <v>13</v>
      </c>
      <c r="C37" t="s">
        <v>22</v>
      </c>
      <c r="D37" s="3">
        <v>17543</v>
      </c>
      <c r="E37" s="4">
        <v>0.54</v>
      </c>
      <c r="F37" s="3">
        <v>2779</v>
      </c>
      <c r="G37" t="s">
        <v>20</v>
      </c>
      <c r="K37" s="3"/>
      <c r="L37" s="3"/>
      <c r="M37" s="4"/>
    </row>
    <row r="38" spans="1:13" x14ac:dyDescent="0.35">
      <c r="A38" t="s">
        <v>11</v>
      </c>
      <c r="B38" t="s">
        <v>17</v>
      </c>
      <c r="C38" t="s">
        <v>23</v>
      </c>
      <c r="D38" s="3">
        <v>3311</v>
      </c>
      <c r="E38" s="4">
        <v>0.56999999999999995</v>
      </c>
      <c r="F38" s="3">
        <v>6784</v>
      </c>
      <c r="G38" t="s">
        <v>21</v>
      </c>
      <c r="K38" s="3"/>
      <c r="L38" s="3"/>
      <c r="M38" s="4"/>
    </row>
    <row r="39" spans="1:13" x14ac:dyDescent="0.35">
      <c r="A39" t="s">
        <v>9</v>
      </c>
      <c r="B39" t="s">
        <v>18</v>
      </c>
      <c r="C39" t="s">
        <v>22</v>
      </c>
      <c r="D39" s="3">
        <v>14743</v>
      </c>
      <c r="E39" s="4">
        <v>0.23</v>
      </c>
      <c r="F39" s="3">
        <v>13138</v>
      </c>
      <c r="G39" t="s">
        <v>19</v>
      </c>
      <c r="K39" s="3"/>
      <c r="L39" s="3"/>
      <c r="M39" s="4"/>
    </row>
    <row r="40" spans="1:13" x14ac:dyDescent="0.35">
      <c r="A40" t="s">
        <v>7</v>
      </c>
      <c r="B40" t="s">
        <v>16</v>
      </c>
      <c r="C40" t="s">
        <v>24</v>
      </c>
      <c r="D40" s="3">
        <v>7046</v>
      </c>
      <c r="E40" s="4">
        <v>0.28000000000000003</v>
      </c>
      <c r="F40" s="3">
        <v>10127</v>
      </c>
      <c r="G40" t="s">
        <v>21</v>
      </c>
      <c r="K40" s="3"/>
      <c r="L40" s="3"/>
      <c r="M40" s="4"/>
    </row>
    <row r="41" spans="1:13" x14ac:dyDescent="0.35">
      <c r="A41" t="s">
        <v>7</v>
      </c>
      <c r="B41" t="s">
        <v>14</v>
      </c>
      <c r="C41" t="s">
        <v>22</v>
      </c>
      <c r="D41" s="3">
        <v>2486</v>
      </c>
      <c r="E41" s="4">
        <v>0.47</v>
      </c>
      <c r="F41" s="3">
        <v>13900</v>
      </c>
      <c r="G41" t="s">
        <v>21</v>
      </c>
      <c r="K41" s="3"/>
      <c r="L41" s="3"/>
      <c r="M41" s="4"/>
    </row>
    <row r="42" spans="1:13" x14ac:dyDescent="0.35">
      <c r="A42" t="s">
        <v>12</v>
      </c>
      <c r="B42" t="s">
        <v>17</v>
      </c>
      <c r="C42" t="s">
        <v>22</v>
      </c>
      <c r="D42" s="3">
        <v>8838</v>
      </c>
      <c r="E42" s="4">
        <v>0.34</v>
      </c>
      <c r="F42" s="3">
        <v>7721</v>
      </c>
      <c r="G42" t="s">
        <v>19</v>
      </c>
      <c r="K42" s="3"/>
      <c r="L42" s="3"/>
      <c r="M42" s="4"/>
    </row>
    <row r="43" spans="1:13" x14ac:dyDescent="0.35">
      <c r="A43" t="s">
        <v>9</v>
      </c>
      <c r="B43" t="s">
        <v>17</v>
      </c>
      <c r="C43" t="s">
        <v>22</v>
      </c>
      <c r="D43" s="3">
        <v>11911</v>
      </c>
      <c r="E43" s="4">
        <v>0.3</v>
      </c>
      <c r="F43" s="3">
        <v>10249</v>
      </c>
      <c r="G43" t="s">
        <v>21</v>
      </c>
      <c r="K43" s="3"/>
      <c r="L43" s="3"/>
      <c r="M43" s="4"/>
    </row>
    <row r="44" spans="1:13" x14ac:dyDescent="0.35">
      <c r="A44" t="s">
        <v>8</v>
      </c>
      <c r="B44" t="s">
        <v>15</v>
      </c>
      <c r="C44" t="s">
        <v>23</v>
      </c>
      <c r="D44" s="3">
        <v>3411</v>
      </c>
      <c r="E44" s="4">
        <v>0.32</v>
      </c>
      <c r="F44" s="3">
        <v>4752</v>
      </c>
      <c r="G44" t="s">
        <v>19</v>
      </c>
      <c r="K44" s="3"/>
      <c r="L44" s="3"/>
      <c r="M44" s="4"/>
    </row>
    <row r="45" spans="1:13" x14ac:dyDescent="0.35">
      <c r="A45" t="s">
        <v>9</v>
      </c>
      <c r="B45" t="s">
        <v>13</v>
      </c>
      <c r="C45" t="s">
        <v>22</v>
      </c>
      <c r="D45" s="3">
        <v>2234</v>
      </c>
      <c r="E45" s="4">
        <v>0.33</v>
      </c>
      <c r="F45" s="3">
        <v>10562</v>
      </c>
      <c r="G45" t="s">
        <v>21</v>
      </c>
      <c r="K45" s="3"/>
      <c r="L45" s="3"/>
      <c r="M45" s="4"/>
    </row>
    <row r="46" spans="1:13" x14ac:dyDescent="0.35">
      <c r="A46" t="s">
        <v>8</v>
      </c>
      <c r="B46" t="s">
        <v>16</v>
      </c>
      <c r="C46" t="s">
        <v>23</v>
      </c>
      <c r="D46" s="3">
        <v>18727</v>
      </c>
      <c r="E46" s="4">
        <v>0.54</v>
      </c>
      <c r="F46" s="3">
        <v>6181</v>
      </c>
      <c r="G46" t="s">
        <v>20</v>
      </c>
      <c r="K46" s="3"/>
      <c r="L46" s="3"/>
      <c r="M46" s="4"/>
    </row>
    <row r="47" spans="1:13" x14ac:dyDescent="0.35">
      <c r="A47" t="s">
        <v>12</v>
      </c>
      <c r="B47" t="s">
        <v>14</v>
      </c>
      <c r="C47" t="s">
        <v>23</v>
      </c>
      <c r="D47" s="3">
        <v>9180</v>
      </c>
      <c r="E47" s="4">
        <v>0.25</v>
      </c>
      <c r="F47" s="3">
        <v>6965</v>
      </c>
      <c r="G47" t="s">
        <v>20</v>
      </c>
      <c r="K47" s="3"/>
      <c r="L47" s="3"/>
      <c r="M47" s="4"/>
    </row>
    <row r="48" spans="1:13" x14ac:dyDescent="0.35">
      <c r="A48" t="s">
        <v>10</v>
      </c>
      <c r="B48" t="s">
        <v>15</v>
      </c>
      <c r="C48" t="s">
        <v>22</v>
      </c>
      <c r="D48" s="3">
        <v>19860</v>
      </c>
      <c r="E48" s="4">
        <v>0.48</v>
      </c>
      <c r="F48" s="3">
        <v>14369</v>
      </c>
      <c r="G48" t="s">
        <v>21</v>
      </c>
      <c r="K48" s="3"/>
      <c r="L48" s="3"/>
      <c r="M48" s="4"/>
    </row>
    <row r="49" spans="1:13" x14ac:dyDescent="0.35">
      <c r="A49" t="s">
        <v>7</v>
      </c>
      <c r="B49" t="s">
        <v>13</v>
      </c>
      <c r="C49" t="s">
        <v>22</v>
      </c>
      <c r="D49" s="3">
        <v>18843</v>
      </c>
      <c r="E49" s="4">
        <v>0.42</v>
      </c>
      <c r="F49" s="3">
        <v>3149</v>
      </c>
      <c r="G49" t="s">
        <v>21</v>
      </c>
      <c r="K49" s="3"/>
      <c r="L49" s="3"/>
      <c r="M49" s="4"/>
    </row>
    <row r="50" spans="1:13" x14ac:dyDescent="0.35">
      <c r="A50" t="s">
        <v>12</v>
      </c>
      <c r="B50" t="s">
        <v>15</v>
      </c>
      <c r="C50" t="s">
        <v>22</v>
      </c>
      <c r="D50" s="3">
        <v>6259</v>
      </c>
      <c r="E50" s="4">
        <v>0.32</v>
      </c>
      <c r="F50" s="3">
        <v>11743</v>
      </c>
      <c r="G50" t="s">
        <v>21</v>
      </c>
      <c r="K50" s="3"/>
      <c r="L50" s="3"/>
      <c r="M50" s="4"/>
    </row>
    <row r="51" spans="1:13" x14ac:dyDescent="0.35">
      <c r="A51" t="s">
        <v>7</v>
      </c>
      <c r="B51" t="s">
        <v>18</v>
      </c>
      <c r="C51" t="s">
        <v>24</v>
      </c>
      <c r="D51" s="3">
        <v>2885</v>
      </c>
      <c r="E51" s="4">
        <v>0.37</v>
      </c>
      <c r="F51" s="3">
        <v>7690</v>
      </c>
      <c r="G51" t="s">
        <v>20</v>
      </c>
      <c r="K51" s="3"/>
      <c r="L51" s="3"/>
      <c r="M51" s="4"/>
    </row>
    <row r="52" spans="1:13" x14ac:dyDescent="0.35">
      <c r="A52" t="s">
        <v>11</v>
      </c>
      <c r="B52" t="s">
        <v>13</v>
      </c>
      <c r="C52" t="s">
        <v>22</v>
      </c>
      <c r="D52" s="3">
        <v>11611</v>
      </c>
      <c r="E52" s="4">
        <v>0.3</v>
      </c>
      <c r="F52" s="3">
        <v>7205</v>
      </c>
      <c r="G52" t="s">
        <v>21</v>
      </c>
      <c r="K52" s="3"/>
      <c r="L52" s="3"/>
      <c r="M52" s="4"/>
    </row>
    <row r="53" spans="1:13" x14ac:dyDescent="0.35">
      <c r="A53" t="s">
        <v>10</v>
      </c>
      <c r="B53" t="s">
        <v>13</v>
      </c>
      <c r="C53" t="s">
        <v>23</v>
      </c>
      <c r="D53" s="3">
        <v>5236</v>
      </c>
      <c r="E53" s="4">
        <v>0.44</v>
      </c>
      <c r="F53" s="3">
        <v>12222</v>
      </c>
      <c r="G53" t="s">
        <v>20</v>
      </c>
      <c r="K53" s="3"/>
      <c r="L53" s="3"/>
      <c r="M53" s="4"/>
    </row>
    <row r="54" spans="1:13" x14ac:dyDescent="0.35">
      <c r="A54" t="s">
        <v>10</v>
      </c>
      <c r="B54" t="s">
        <v>16</v>
      </c>
      <c r="C54" t="s">
        <v>22</v>
      </c>
      <c r="D54" s="3">
        <v>2302</v>
      </c>
      <c r="E54" s="4">
        <v>0.23</v>
      </c>
      <c r="F54" s="3">
        <v>2789</v>
      </c>
      <c r="G54" t="s">
        <v>19</v>
      </c>
      <c r="K54" s="3"/>
      <c r="L54" s="3"/>
      <c r="M54" s="4"/>
    </row>
    <row r="55" spans="1:13" x14ac:dyDescent="0.35">
      <c r="A55" t="s">
        <v>12</v>
      </c>
      <c r="B55" t="s">
        <v>13</v>
      </c>
      <c r="C55" t="s">
        <v>24</v>
      </c>
      <c r="D55" s="3">
        <v>8655</v>
      </c>
      <c r="E55" s="4">
        <v>0.2</v>
      </c>
      <c r="F55" s="3">
        <v>10123</v>
      </c>
      <c r="G55" t="s">
        <v>20</v>
      </c>
      <c r="K55" s="3"/>
      <c r="L55" s="3"/>
      <c r="M55" s="4"/>
    </row>
    <row r="56" spans="1:13" x14ac:dyDescent="0.35">
      <c r="A56" t="s">
        <v>10</v>
      </c>
      <c r="B56" t="s">
        <v>15</v>
      </c>
      <c r="C56" t="s">
        <v>22</v>
      </c>
      <c r="D56" s="3">
        <v>8620</v>
      </c>
      <c r="E56" s="4">
        <v>0.45</v>
      </c>
      <c r="F56" s="3">
        <v>11308</v>
      </c>
      <c r="G56" t="s">
        <v>20</v>
      </c>
      <c r="K56" s="3"/>
      <c r="L56" s="3"/>
      <c r="M56" s="4"/>
    </row>
    <row r="57" spans="1:13" x14ac:dyDescent="0.35">
      <c r="A57" t="s">
        <v>8</v>
      </c>
      <c r="B57" t="s">
        <v>13</v>
      </c>
      <c r="C57" t="s">
        <v>24</v>
      </c>
      <c r="D57" s="3">
        <v>7116</v>
      </c>
      <c r="E57" s="4">
        <v>0.28000000000000003</v>
      </c>
      <c r="F57" s="3">
        <v>9507</v>
      </c>
      <c r="G57" t="s">
        <v>19</v>
      </c>
      <c r="K57" s="3"/>
      <c r="L57" s="3"/>
      <c r="M57" s="4"/>
    </row>
    <row r="58" spans="1:13" x14ac:dyDescent="0.35">
      <c r="A58" t="s">
        <v>10</v>
      </c>
      <c r="B58" t="s">
        <v>16</v>
      </c>
      <c r="C58" t="s">
        <v>24</v>
      </c>
      <c r="D58" s="3">
        <v>14757</v>
      </c>
      <c r="E58" s="4">
        <v>0.23</v>
      </c>
      <c r="F58" s="3">
        <v>9840</v>
      </c>
      <c r="G58" t="s">
        <v>20</v>
      </c>
      <c r="K58" s="3"/>
      <c r="L58" s="3"/>
      <c r="M58" s="4"/>
    </row>
    <row r="59" spans="1:13" x14ac:dyDescent="0.35">
      <c r="A59" t="s">
        <v>7</v>
      </c>
      <c r="B59" t="s">
        <v>16</v>
      </c>
      <c r="C59" t="s">
        <v>22</v>
      </c>
      <c r="D59" s="3">
        <v>14986</v>
      </c>
      <c r="E59" s="4">
        <v>0.36</v>
      </c>
      <c r="F59" s="3">
        <v>4911</v>
      </c>
      <c r="G59" t="s">
        <v>21</v>
      </c>
      <c r="K59" s="3"/>
      <c r="L59" s="3"/>
      <c r="M59" s="4"/>
    </row>
    <row r="60" spans="1:13" x14ac:dyDescent="0.35">
      <c r="A60" t="s">
        <v>7</v>
      </c>
      <c r="B60" t="s">
        <v>18</v>
      </c>
      <c r="C60" t="s">
        <v>23</v>
      </c>
      <c r="D60" s="3">
        <v>17146</v>
      </c>
      <c r="E60" s="4">
        <v>0.22</v>
      </c>
      <c r="F60" s="3">
        <v>11579</v>
      </c>
      <c r="G60" t="s">
        <v>21</v>
      </c>
      <c r="K60" s="3"/>
      <c r="L60" s="3"/>
      <c r="M60" s="4"/>
    </row>
    <row r="61" spans="1:13" x14ac:dyDescent="0.35">
      <c r="A61" t="s">
        <v>7</v>
      </c>
      <c r="B61" t="s">
        <v>15</v>
      </c>
      <c r="C61" t="s">
        <v>24</v>
      </c>
      <c r="D61" s="3">
        <v>14575</v>
      </c>
      <c r="E61" s="4">
        <v>0.55000000000000004</v>
      </c>
      <c r="F61" s="3">
        <v>3139</v>
      </c>
      <c r="G61" t="s">
        <v>20</v>
      </c>
      <c r="K61" s="3"/>
      <c r="L61" s="3"/>
      <c r="M61" s="4"/>
    </row>
    <row r="62" spans="1:13" x14ac:dyDescent="0.35">
      <c r="A62" t="s">
        <v>7</v>
      </c>
      <c r="B62" t="s">
        <v>17</v>
      </c>
      <c r="C62" t="s">
        <v>22</v>
      </c>
      <c r="D62" s="3">
        <v>9708</v>
      </c>
      <c r="E62" s="4">
        <v>0.21</v>
      </c>
      <c r="F62" s="3">
        <v>8827</v>
      </c>
      <c r="G62" t="s">
        <v>21</v>
      </c>
      <c r="K62" s="3"/>
      <c r="L62" s="3"/>
      <c r="M62" s="4"/>
    </row>
    <row r="63" spans="1:13" x14ac:dyDescent="0.35">
      <c r="A63" t="s">
        <v>8</v>
      </c>
      <c r="B63" t="s">
        <v>17</v>
      </c>
      <c r="C63" t="s">
        <v>22</v>
      </c>
      <c r="D63" s="3">
        <v>16871</v>
      </c>
      <c r="E63" s="4">
        <v>0.43</v>
      </c>
      <c r="F63" s="3">
        <v>6178</v>
      </c>
      <c r="G63" t="s">
        <v>20</v>
      </c>
      <c r="K63" s="3"/>
      <c r="L63" s="3"/>
      <c r="M63" s="4"/>
    </row>
    <row r="64" spans="1:13" x14ac:dyDescent="0.35">
      <c r="A64" t="s">
        <v>9</v>
      </c>
      <c r="B64" t="s">
        <v>13</v>
      </c>
      <c r="C64" t="s">
        <v>23</v>
      </c>
      <c r="D64" s="3">
        <v>12335</v>
      </c>
      <c r="E64" s="4">
        <v>0.38</v>
      </c>
      <c r="F64" s="3">
        <v>14893</v>
      </c>
      <c r="G64" t="s">
        <v>21</v>
      </c>
      <c r="K64" s="3"/>
      <c r="L64" s="3"/>
      <c r="M64" s="4"/>
    </row>
    <row r="65" spans="1:13" x14ac:dyDescent="0.35">
      <c r="A65" t="s">
        <v>11</v>
      </c>
      <c r="B65" t="s">
        <v>18</v>
      </c>
      <c r="C65" t="s">
        <v>24</v>
      </c>
      <c r="D65" s="3">
        <v>13668</v>
      </c>
      <c r="E65" s="4">
        <v>0.47</v>
      </c>
      <c r="F65" s="3">
        <v>13084</v>
      </c>
      <c r="G65" t="s">
        <v>21</v>
      </c>
      <c r="K65" s="3"/>
      <c r="L65" s="3"/>
      <c r="M65" s="4"/>
    </row>
    <row r="66" spans="1:13" x14ac:dyDescent="0.35">
      <c r="A66" t="s">
        <v>12</v>
      </c>
      <c r="B66" t="s">
        <v>14</v>
      </c>
      <c r="C66" t="s">
        <v>24</v>
      </c>
      <c r="D66" s="3">
        <v>2549</v>
      </c>
      <c r="E66" s="4">
        <v>0.33</v>
      </c>
      <c r="F66" s="3">
        <v>9387</v>
      </c>
      <c r="G66" t="s">
        <v>20</v>
      </c>
      <c r="K66" s="3"/>
      <c r="L66" s="3"/>
      <c r="M66" s="4"/>
    </row>
    <row r="67" spans="1:13" x14ac:dyDescent="0.35">
      <c r="A67" t="s">
        <v>7</v>
      </c>
      <c r="B67" t="s">
        <v>13</v>
      </c>
      <c r="C67" t="s">
        <v>22</v>
      </c>
      <c r="D67" s="3">
        <v>5923</v>
      </c>
      <c r="E67" s="4">
        <v>0.26</v>
      </c>
      <c r="F67" s="3">
        <v>6603</v>
      </c>
      <c r="G67" t="s">
        <v>21</v>
      </c>
      <c r="K67" s="3"/>
      <c r="L67" s="3"/>
      <c r="M67" s="4"/>
    </row>
    <row r="68" spans="1:13" x14ac:dyDescent="0.35">
      <c r="A68" t="s">
        <v>10</v>
      </c>
      <c r="B68" t="s">
        <v>18</v>
      </c>
      <c r="C68" t="s">
        <v>22</v>
      </c>
      <c r="D68" s="3">
        <v>15089</v>
      </c>
      <c r="E68" s="4">
        <v>0.59</v>
      </c>
      <c r="F68" s="3">
        <v>12038</v>
      </c>
      <c r="G68" t="s">
        <v>20</v>
      </c>
      <c r="K68" s="3"/>
      <c r="L68" s="3"/>
      <c r="M68" s="4"/>
    </row>
    <row r="69" spans="1:13" x14ac:dyDescent="0.35">
      <c r="A69" t="s">
        <v>7</v>
      </c>
      <c r="B69" t="s">
        <v>15</v>
      </c>
      <c r="C69" t="s">
        <v>23</v>
      </c>
      <c r="D69" s="3">
        <v>19992</v>
      </c>
      <c r="E69" s="4">
        <v>0.54</v>
      </c>
      <c r="F69" s="3">
        <v>1151</v>
      </c>
      <c r="G69" t="s">
        <v>21</v>
      </c>
      <c r="K69" s="3"/>
      <c r="L69" s="3"/>
      <c r="M69" s="4"/>
    </row>
    <row r="70" spans="1:13" x14ac:dyDescent="0.35">
      <c r="A70" t="s">
        <v>10</v>
      </c>
      <c r="B70" t="s">
        <v>15</v>
      </c>
      <c r="C70" t="s">
        <v>23</v>
      </c>
      <c r="D70" s="3">
        <v>7658</v>
      </c>
      <c r="E70" s="4">
        <v>0.54</v>
      </c>
      <c r="F70" s="3">
        <v>1987</v>
      </c>
      <c r="G70" t="s">
        <v>21</v>
      </c>
      <c r="K70" s="3"/>
      <c r="L70" s="3"/>
      <c r="M70" s="4"/>
    </row>
    <row r="71" spans="1:13" x14ac:dyDescent="0.35">
      <c r="A71" t="s">
        <v>11</v>
      </c>
      <c r="B71" t="s">
        <v>15</v>
      </c>
      <c r="C71" t="s">
        <v>24</v>
      </c>
      <c r="D71" s="3">
        <v>10748</v>
      </c>
      <c r="E71" s="4">
        <v>0.3</v>
      </c>
      <c r="F71" s="3">
        <v>10423</v>
      </c>
      <c r="G71" t="s">
        <v>19</v>
      </c>
      <c r="K71" s="3"/>
      <c r="L71" s="3"/>
      <c r="M71" s="4"/>
    </row>
    <row r="72" spans="1:13" x14ac:dyDescent="0.35">
      <c r="A72" t="s">
        <v>11</v>
      </c>
      <c r="B72" t="s">
        <v>15</v>
      </c>
      <c r="C72" t="s">
        <v>24</v>
      </c>
      <c r="D72" s="3">
        <v>7900</v>
      </c>
      <c r="E72" s="4">
        <v>0.22</v>
      </c>
      <c r="F72" s="3">
        <v>7133</v>
      </c>
      <c r="G72" t="s">
        <v>19</v>
      </c>
      <c r="K72" s="3"/>
      <c r="L72" s="3"/>
      <c r="M72" s="4"/>
    </row>
    <row r="73" spans="1:13" x14ac:dyDescent="0.35">
      <c r="A73" t="s">
        <v>11</v>
      </c>
      <c r="B73" t="s">
        <v>15</v>
      </c>
      <c r="C73" t="s">
        <v>22</v>
      </c>
      <c r="D73" s="3">
        <v>10374</v>
      </c>
      <c r="E73" s="4">
        <v>0.32</v>
      </c>
      <c r="F73" s="3">
        <v>12238</v>
      </c>
      <c r="G73" t="s">
        <v>20</v>
      </c>
      <c r="K73" s="3"/>
      <c r="L73" s="3"/>
      <c r="M73" s="4"/>
    </row>
    <row r="74" spans="1:13" x14ac:dyDescent="0.35">
      <c r="A74" t="s">
        <v>10</v>
      </c>
      <c r="B74" t="s">
        <v>18</v>
      </c>
      <c r="C74" t="s">
        <v>24</v>
      </c>
      <c r="D74" s="3">
        <v>15651</v>
      </c>
      <c r="E74" s="4">
        <v>0.41</v>
      </c>
      <c r="F74" s="3">
        <v>2727</v>
      </c>
      <c r="G74" t="s">
        <v>19</v>
      </c>
      <c r="K74" s="3"/>
      <c r="L74" s="3"/>
      <c r="M74" s="4"/>
    </row>
    <row r="75" spans="1:13" x14ac:dyDescent="0.35">
      <c r="A75" t="s">
        <v>7</v>
      </c>
      <c r="B75" t="s">
        <v>18</v>
      </c>
      <c r="C75" t="s">
        <v>23</v>
      </c>
      <c r="D75" s="3">
        <v>19139</v>
      </c>
      <c r="E75" s="4">
        <v>0.33</v>
      </c>
      <c r="F75" s="3">
        <v>10060</v>
      </c>
      <c r="G75" t="s">
        <v>20</v>
      </c>
      <c r="K75" s="3"/>
      <c r="L75" s="3"/>
      <c r="M75" s="4"/>
    </row>
    <row r="76" spans="1:13" x14ac:dyDescent="0.35">
      <c r="A76" t="s">
        <v>11</v>
      </c>
      <c r="B76" t="s">
        <v>16</v>
      </c>
      <c r="C76" t="s">
        <v>23</v>
      </c>
      <c r="D76" s="3">
        <v>1654</v>
      </c>
      <c r="E76" s="4">
        <v>0.53</v>
      </c>
      <c r="F76" s="3">
        <v>4300</v>
      </c>
      <c r="G76" t="s">
        <v>19</v>
      </c>
      <c r="K76" s="3"/>
      <c r="L76" s="3"/>
      <c r="M76" s="4"/>
    </row>
    <row r="77" spans="1:13" x14ac:dyDescent="0.35">
      <c r="A77" t="s">
        <v>8</v>
      </c>
      <c r="B77" t="s">
        <v>17</v>
      </c>
      <c r="C77" t="s">
        <v>22</v>
      </c>
      <c r="D77" s="3">
        <v>4999</v>
      </c>
      <c r="E77" s="4">
        <v>0.31</v>
      </c>
      <c r="F77" s="3">
        <v>5352</v>
      </c>
      <c r="G77" t="s">
        <v>21</v>
      </c>
      <c r="K77" s="3"/>
      <c r="L77" s="3"/>
      <c r="M77" s="4"/>
    </row>
    <row r="78" spans="1:13" x14ac:dyDescent="0.35">
      <c r="A78" t="s">
        <v>10</v>
      </c>
      <c r="B78" t="s">
        <v>15</v>
      </c>
      <c r="C78" t="s">
        <v>23</v>
      </c>
      <c r="D78" s="3">
        <v>6795</v>
      </c>
      <c r="E78" s="4">
        <v>0.59</v>
      </c>
      <c r="F78" s="3">
        <v>3038</v>
      </c>
      <c r="G78" t="s">
        <v>20</v>
      </c>
      <c r="K78" s="3"/>
      <c r="L78" s="3"/>
      <c r="M78" s="4"/>
    </row>
    <row r="79" spans="1:13" x14ac:dyDescent="0.35">
      <c r="A79" t="s">
        <v>10</v>
      </c>
      <c r="B79" t="s">
        <v>14</v>
      </c>
      <c r="C79" t="s">
        <v>23</v>
      </c>
      <c r="D79" s="3">
        <v>12683</v>
      </c>
      <c r="E79" s="4">
        <v>0.38</v>
      </c>
      <c r="F79" s="3">
        <v>11990</v>
      </c>
      <c r="G79" t="s">
        <v>20</v>
      </c>
      <c r="K79" s="3"/>
      <c r="L79" s="3"/>
      <c r="M79" s="4"/>
    </row>
    <row r="80" spans="1:13" x14ac:dyDescent="0.35">
      <c r="A80" t="s">
        <v>7</v>
      </c>
      <c r="B80" t="s">
        <v>18</v>
      </c>
      <c r="C80" t="s">
        <v>23</v>
      </c>
      <c r="D80" s="3">
        <v>13374</v>
      </c>
      <c r="E80" s="4">
        <v>0.54</v>
      </c>
      <c r="F80" s="3">
        <v>6032</v>
      </c>
      <c r="G80" t="s">
        <v>21</v>
      </c>
      <c r="K80" s="3"/>
      <c r="L80" s="3"/>
      <c r="M80" s="4"/>
    </row>
    <row r="81" spans="1:13" x14ac:dyDescent="0.35">
      <c r="A81" t="s">
        <v>10</v>
      </c>
      <c r="B81" t="s">
        <v>14</v>
      </c>
      <c r="C81" t="s">
        <v>23</v>
      </c>
      <c r="D81" s="3">
        <v>18532</v>
      </c>
      <c r="E81" s="4">
        <v>0.28000000000000003</v>
      </c>
      <c r="F81" s="3">
        <v>5687</v>
      </c>
      <c r="G81" t="s">
        <v>20</v>
      </c>
      <c r="K81" s="3"/>
      <c r="L81" s="3"/>
      <c r="M81" s="4"/>
    </row>
    <row r="82" spans="1:13" x14ac:dyDescent="0.35">
      <c r="A82" t="s">
        <v>10</v>
      </c>
      <c r="B82" t="s">
        <v>14</v>
      </c>
      <c r="C82" t="s">
        <v>22</v>
      </c>
      <c r="D82" s="3">
        <v>6039</v>
      </c>
      <c r="E82" s="4">
        <v>0.36</v>
      </c>
      <c r="F82" s="3">
        <v>8302</v>
      </c>
      <c r="G82" t="s">
        <v>20</v>
      </c>
      <c r="K82" s="3"/>
      <c r="L82" s="3"/>
      <c r="M82" s="4"/>
    </row>
    <row r="83" spans="1:13" x14ac:dyDescent="0.35">
      <c r="A83" t="s">
        <v>11</v>
      </c>
      <c r="B83" t="s">
        <v>14</v>
      </c>
      <c r="C83" t="s">
        <v>22</v>
      </c>
      <c r="D83" s="3">
        <v>10137</v>
      </c>
      <c r="E83" s="4">
        <v>0.48</v>
      </c>
      <c r="F83" s="3">
        <v>5836</v>
      </c>
      <c r="G83" t="s">
        <v>19</v>
      </c>
      <c r="K83" s="3"/>
      <c r="L83" s="3"/>
      <c r="M83" s="4"/>
    </row>
    <row r="84" spans="1:13" x14ac:dyDescent="0.35">
      <c r="A84" t="s">
        <v>7</v>
      </c>
      <c r="B84" t="s">
        <v>16</v>
      </c>
      <c r="C84" t="s">
        <v>24</v>
      </c>
      <c r="D84" s="3">
        <v>16086</v>
      </c>
      <c r="E84" s="4">
        <v>0.26</v>
      </c>
      <c r="F84" s="3">
        <v>13779</v>
      </c>
      <c r="G84" t="s">
        <v>20</v>
      </c>
      <c r="K84" s="3"/>
      <c r="L84" s="3"/>
      <c r="M84" s="4"/>
    </row>
    <row r="85" spans="1:13" x14ac:dyDescent="0.35">
      <c r="A85" t="s">
        <v>11</v>
      </c>
      <c r="B85" t="s">
        <v>18</v>
      </c>
      <c r="C85" t="s">
        <v>23</v>
      </c>
      <c r="D85" s="3">
        <v>3057</v>
      </c>
      <c r="E85" s="4">
        <v>0.25</v>
      </c>
      <c r="F85" s="3">
        <v>4213</v>
      </c>
      <c r="G85" t="s">
        <v>21</v>
      </c>
      <c r="K85" s="3"/>
      <c r="L85" s="3"/>
      <c r="M85" s="4"/>
    </row>
    <row r="86" spans="1:13" x14ac:dyDescent="0.35">
      <c r="A86" t="s">
        <v>11</v>
      </c>
      <c r="B86" t="s">
        <v>14</v>
      </c>
      <c r="C86" t="s">
        <v>24</v>
      </c>
      <c r="D86" s="3">
        <v>6092</v>
      </c>
      <c r="E86" s="4">
        <v>0.59</v>
      </c>
      <c r="F86" s="3">
        <v>1366</v>
      </c>
      <c r="G86" t="s">
        <v>19</v>
      </c>
      <c r="K86" s="3"/>
      <c r="L86" s="3"/>
      <c r="M86" s="4"/>
    </row>
    <row r="87" spans="1:13" x14ac:dyDescent="0.35">
      <c r="A87" t="s">
        <v>7</v>
      </c>
      <c r="B87" t="s">
        <v>15</v>
      </c>
      <c r="C87" t="s">
        <v>22</v>
      </c>
      <c r="D87" s="3">
        <v>16982</v>
      </c>
      <c r="E87" s="4">
        <v>0.49</v>
      </c>
      <c r="F87" s="3">
        <v>8023</v>
      </c>
      <c r="G87" t="s">
        <v>19</v>
      </c>
      <c r="K87" s="3"/>
      <c r="L87" s="3"/>
      <c r="M87" s="4"/>
    </row>
    <row r="88" spans="1:13" x14ac:dyDescent="0.35">
      <c r="A88" t="s">
        <v>12</v>
      </c>
      <c r="B88" t="s">
        <v>13</v>
      </c>
      <c r="C88" t="s">
        <v>22</v>
      </c>
      <c r="D88" s="3">
        <v>2700</v>
      </c>
      <c r="E88" s="4">
        <v>0.22</v>
      </c>
      <c r="F88" s="3">
        <v>4680</v>
      </c>
      <c r="G88" t="s">
        <v>21</v>
      </c>
      <c r="K88" s="3"/>
      <c r="L88" s="3"/>
      <c r="M88" s="4"/>
    </row>
    <row r="89" spans="1:13" x14ac:dyDescent="0.35">
      <c r="A89" t="s">
        <v>11</v>
      </c>
      <c r="B89" t="s">
        <v>14</v>
      </c>
      <c r="C89" t="s">
        <v>22</v>
      </c>
      <c r="D89" s="3">
        <v>14672</v>
      </c>
      <c r="E89" s="4">
        <v>0.36</v>
      </c>
      <c r="F89" s="3">
        <v>10936</v>
      </c>
      <c r="G89" t="s">
        <v>21</v>
      </c>
      <c r="K89" s="3"/>
      <c r="L89" s="3"/>
      <c r="M89" s="4"/>
    </row>
    <row r="90" spans="1:13" x14ac:dyDescent="0.35">
      <c r="A90" t="s">
        <v>8</v>
      </c>
      <c r="B90" t="s">
        <v>16</v>
      </c>
      <c r="C90" t="s">
        <v>22</v>
      </c>
      <c r="D90" s="3">
        <v>3461</v>
      </c>
      <c r="E90" s="4">
        <v>0.37</v>
      </c>
      <c r="F90" s="3">
        <v>4407</v>
      </c>
      <c r="G90" t="s">
        <v>19</v>
      </c>
      <c r="K90" s="3"/>
      <c r="L90" s="3"/>
      <c r="M90" s="4"/>
    </row>
    <row r="91" spans="1:13" x14ac:dyDescent="0.35">
      <c r="A91" t="s">
        <v>8</v>
      </c>
      <c r="B91" t="s">
        <v>18</v>
      </c>
      <c r="C91" t="s">
        <v>22</v>
      </c>
      <c r="D91" s="3">
        <v>14707</v>
      </c>
      <c r="E91" s="4">
        <v>0.5</v>
      </c>
      <c r="F91" s="3">
        <v>6026</v>
      </c>
      <c r="G91" t="s">
        <v>20</v>
      </c>
      <c r="K91" s="3"/>
      <c r="L91" s="3"/>
      <c r="M91" s="4"/>
    </row>
    <row r="92" spans="1:13" x14ac:dyDescent="0.35">
      <c r="A92" t="s">
        <v>10</v>
      </c>
      <c r="B92" t="s">
        <v>16</v>
      </c>
      <c r="C92" t="s">
        <v>22</v>
      </c>
      <c r="D92" s="3">
        <v>12469</v>
      </c>
      <c r="E92" s="4">
        <v>0.3</v>
      </c>
      <c r="F92" s="3">
        <v>3673</v>
      </c>
      <c r="G92" t="s">
        <v>19</v>
      </c>
      <c r="K92" s="3"/>
      <c r="L92" s="3"/>
      <c r="M92" s="4"/>
    </row>
    <row r="93" spans="1:13" x14ac:dyDescent="0.35">
      <c r="A93" t="s">
        <v>8</v>
      </c>
      <c r="B93" t="s">
        <v>14</v>
      </c>
      <c r="C93" t="s">
        <v>22</v>
      </c>
      <c r="D93" s="3">
        <v>3369</v>
      </c>
      <c r="E93" s="4">
        <v>0.27</v>
      </c>
      <c r="F93" s="3">
        <v>12461</v>
      </c>
      <c r="G93" t="s">
        <v>21</v>
      </c>
      <c r="K93" s="3"/>
      <c r="L93" s="3"/>
      <c r="M93" s="4"/>
    </row>
    <row r="94" spans="1:13" x14ac:dyDescent="0.35">
      <c r="A94" t="s">
        <v>10</v>
      </c>
      <c r="B94" t="s">
        <v>18</v>
      </c>
      <c r="C94" t="s">
        <v>23</v>
      </c>
      <c r="D94" s="3">
        <v>17840</v>
      </c>
      <c r="E94" s="4">
        <v>0.23</v>
      </c>
      <c r="F94" s="3">
        <v>11038</v>
      </c>
      <c r="G94" t="s">
        <v>19</v>
      </c>
      <c r="K94" s="3"/>
      <c r="L94" s="3"/>
      <c r="M94" s="4"/>
    </row>
    <row r="95" spans="1:13" x14ac:dyDescent="0.35">
      <c r="A95" t="s">
        <v>12</v>
      </c>
      <c r="B95" t="s">
        <v>13</v>
      </c>
      <c r="C95" t="s">
        <v>24</v>
      </c>
      <c r="D95" s="3">
        <v>14492</v>
      </c>
      <c r="E95" s="4">
        <v>0.37</v>
      </c>
      <c r="F95" s="3">
        <v>9245</v>
      </c>
      <c r="G95" t="s">
        <v>21</v>
      </c>
      <c r="K95" s="3"/>
      <c r="L95" s="3"/>
      <c r="M95" s="4"/>
    </row>
    <row r="96" spans="1:13" x14ac:dyDescent="0.35">
      <c r="A96" t="s">
        <v>7</v>
      </c>
      <c r="B96" t="s">
        <v>14</v>
      </c>
      <c r="C96" t="s">
        <v>22</v>
      </c>
      <c r="D96" s="3">
        <v>6199</v>
      </c>
      <c r="E96" s="4">
        <v>0.48</v>
      </c>
      <c r="F96" s="3">
        <v>2382</v>
      </c>
      <c r="G96" t="s">
        <v>19</v>
      </c>
      <c r="K96" s="3"/>
      <c r="L96" s="3"/>
      <c r="M96" s="4"/>
    </row>
    <row r="97" spans="1:13" x14ac:dyDescent="0.35">
      <c r="A97" t="s">
        <v>7</v>
      </c>
      <c r="B97" t="s">
        <v>16</v>
      </c>
      <c r="C97" t="s">
        <v>23</v>
      </c>
      <c r="D97" s="3">
        <v>4487</v>
      </c>
      <c r="E97" s="4">
        <v>0.22</v>
      </c>
      <c r="F97" s="3">
        <v>11266</v>
      </c>
      <c r="G97" t="s">
        <v>20</v>
      </c>
      <c r="K97" s="3"/>
      <c r="L97" s="3"/>
      <c r="M97" s="4"/>
    </row>
    <row r="98" spans="1:13" x14ac:dyDescent="0.35">
      <c r="A98" t="s">
        <v>7</v>
      </c>
      <c r="B98" t="s">
        <v>17</v>
      </c>
      <c r="C98" t="s">
        <v>23</v>
      </c>
      <c r="D98" s="3">
        <v>13946</v>
      </c>
      <c r="E98" s="4">
        <v>0.56999999999999995</v>
      </c>
      <c r="F98" s="3">
        <v>11388</v>
      </c>
      <c r="G98" t="s">
        <v>19</v>
      </c>
    </row>
    <row r="99" spans="1:13" x14ac:dyDescent="0.35">
      <c r="A99" t="s">
        <v>8</v>
      </c>
      <c r="B99" t="s">
        <v>15</v>
      </c>
      <c r="C99" t="s">
        <v>24</v>
      </c>
      <c r="D99" s="3">
        <v>1718</v>
      </c>
      <c r="E99" s="4">
        <v>0.38</v>
      </c>
      <c r="F99" s="3">
        <v>12677</v>
      </c>
      <c r="G99" t="s">
        <v>19</v>
      </c>
    </row>
    <row r="100" spans="1:13" x14ac:dyDescent="0.35">
      <c r="A100" t="s">
        <v>12</v>
      </c>
      <c r="B100" t="s">
        <v>16</v>
      </c>
      <c r="C100" t="s">
        <v>22</v>
      </c>
      <c r="D100" s="3">
        <v>5235</v>
      </c>
      <c r="E100" s="4">
        <v>0.3</v>
      </c>
      <c r="F100" s="3">
        <v>9267</v>
      </c>
      <c r="G100" t="s">
        <v>21</v>
      </c>
    </row>
    <row r="101" spans="1:13" x14ac:dyDescent="0.35">
      <c r="A101" t="s">
        <v>8</v>
      </c>
      <c r="B101" t="s">
        <v>18</v>
      </c>
      <c r="C101" t="s">
        <v>24</v>
      </c>
      <c r="D101" s="3">
        <v>11796</v>
      </c>
      <c r="E101" s="4">
        <v>0.24</v>
      </c>
      <c r="F101" s="3">
        <v>7048</v>
      </c>
      <c r="G101" t="s">
        <v>21</v>
      </c>
    </row>
  </sheetData>
  <dataValidations count="1">
    <dataValidation type="list" allowBlank="1" showInputMessage="1" showErrorMessage="1" sqref="I2" xr:uid="{4F120412-0956-4C9D-9429-C4432E5276C1}">
      <formula1>$T$1:$T$3</formula1>
    </dataValidation>
  </dataValidations>
  <pageMargins left="0.7" right="0.7" top="0.78740157499999996" bottom="0.78740157499999996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FB5F2-14A7-414E-BBD6-558A33F5D4AA}">
  <dimension ref="A1:T101"/>
  <sheetViews>
    <sheetView workbookViewId="0">
      <selection activeCell="G21" sqref="G21"/>
    </sheetView>
  </sheetViews>
  <sheetFormatPr defaultRowHeight="14.5" x14ac:dyDescent="0.35"/>
  <cols>
    <col min="1" max="1" width="13.36328125" customWidth="1"/>
    <col min="2" max="2" width="23.36328125" bestFit="1" customWidth="1"/>
    <col min="3" max="7" width="13.36328125" customWidth="1"/>
    <col min="9" max="13" width="13.26953125" customWidth="1"/>
    <col min="14" max="14" width="23.36328125" bestFit="1" customWidth="1"/>
  </cols>
  <sheetData>
    <row r="1" spans="1:20" ht="15" thickBot="1" x14ac:dyDescent="0.4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  <c r="I1" s="6" t="s">
        <v>6</v>
      </c>
      <c r="T1" t="str" cm="1">
        <f t="array" ref="T1:T3">_xlfn.UNIQUE(Tbl_zdroj10[Kategorie])</f>
        <v>Oblečení</v>
      </c>
    </row>
    <row r="2" spans="1:20" x14ac:dyDescent="0.35">
      <c r="A2" t="s">
        <v>7</v>
      </c>
      <c r="B2" t="s">
        <v>13</v>
      </c>
      <c r="C2" t="s">
        <v>22</v>
      </c>
      <c r="D2" s="3">
        <v>18379</v>
      </c>
      <c r="E2" s="4">
        <v>0.42</v>
      </c>
      <c r="F2" s="3">
        <v>3972</v>
      </c>
      <c r="G2" t="s">
        <v>19</v>
      </c>
      <c r="I2" s="7" t="s">
        <v>23</v>
      </c>
      <c r="T2" t="str">
        <v>Doplňky</v>
      </c>
    </row>
    <row r="3" spans="1:20" x14ac:dyDescent="0.35">
      <c r="A3" t="s">
        <v>8</v>
      </c>
      <c r="B3" t="s">
        <v>14</v>
      </c>
      <c r="C3" t="s">
        <v>23</v>
      </c>
      <c r="D3" s="3">
        <v>3804</v>
      </c>
      <c r="E3" s="4">
        <v>0.4</v>
      </c>
      <c r="F3" s="3">
        <v>13075</v>
      </c>
      <c r="G3" t="s">
        <v>19</v>
      </c>
      <c r="T3" t="str">
        <v>Obuv</v>
      </c>
    </row>
    <row r="4" spans="1:20" x14ac:dyDescent="0.35">
      <c r="A4" t="s">
        <v>9</v>
      </c>
      <c r="B4" t="s">
        <v>14</v>
      </c>
      <c r="C4" t="s">
        <v>24</v>
      </c>
      <c r="D4" s="3">
        <v>18737</v>
      </c>
      <c r="E4" s="4">
        <v>0.45</v>
      </c>
      <c r="F4" s="3">
        <v>7704</v>
      </c>
      <c r="G4" t="s">
        <v>19</v>
      </c>
    </row>
    <row r="5" spans="1:20" ht="15" thickBot="1" x14ac:dyDescent="0.4">
      <c r="A5" t="s">
        <v>8</v>
      </c>
      <c r="B5" t="s">
        <v>14</v>
      </c>
      <c r="C5" t="s">
        <v>22</v>
      </c>
      <c r="D5" s="3">
        <v>14308</v>
      </c>
      <c r="E5" s="4">
        <v>0.3</v>
      </c>
      <c r="F5" s="3">
        <v>13484</v>
      </c>
      <c r="G5" t="s">
        <v>19</v>
      </c>
      <c r="I5" s="8" t="s">
        <v>0</v>
      </c>
      <c r="J5" s="8" t="s">
        <v>5</v>
      </c>
      <c r="K5" s="1" t="s">
        <v>2</v>
      </c>
      <c r="L5" s="1" t="s">
        <v>4</v>
      </c>
      <c r="M5" s="1" t="s">
        <v>3</v>
      </c>
      <c r="N5" s="8" t="s">
        <v>1</v>
      </c>
    </row>
    <row r="6" spans="1:20" x14ac:dyDescent="0.35">
      <c r="A6" t="s">
        <v>8</v>
      </c>
      <c r="B6" t="s">
        <v>14</v>
      </c>
      <c r="C6" t="s">
        <v>22</v>
      </c>
      <c r="D6" s="3">
        <v>7085</v>
      </c>
      <c r="E6" s="4">
        <v>0.44</v>
      </c>
      <c r="F6" s="3">
        <v>3643</v>
      </c>
      <c r="G6" t="s">
        <v>19</v>
      </c>
      <c r="I6" t="str" cm="1">
        <f t="array" ref="I6:N34">_xlfn._xlws.FILTER(_xlfn.CHOOSECOLS(Tbl_zdroj10[],1,7,4,6,5,2),Tbl_zdroj10[Kategorie]=I2)</f>
        <v>Čepice</v>
      </c>
      <c r="J6" t="str">
        <v>Prémiový</v>
      </c>
      <c r="K6" s="3">
        <v>3804</v>
      </c>
      <c r="L6" s="3">
        <v>13075</v>
      </c>
      <c r="M6" s="4">
        <v>0.4</v>
      </c>
      <c r="N6" t="str">
        <v>Praha 1, Václavské náměstí</v>
      </c>
    </row>
    <row r="7" spans="1:20" x14ac:dyDescent="0.35">
      <c r="A7" t="s">
        <v>10</v>
      </c>
      <c r="B7" t="s">
        <v>15</v>
      </c>
      <c r="C7" t="s">
        <v>23</v>
      </c>
      <c r="D7" s="3">
        <v>18175</v>
      </c>
      <c r="E7" s="4">
        <v>0.59</v>
      </c>
      <c r="F7" s="3">
        <v>13800</v>
      </c>
      <c r="G7" t="s">
        <v>20</v>
      </c>
      <c r="I7" t="str">
        <v>Kalhoty</v>
      </c>
      <c r="J7" t="str">
        <v>Výprodej</v>
      </c>
      <c r="K7" s="3">
        <v>18175</v>
      </c>
      <c r="L7" s="3">
        <v>13800</v>
      </c>
      <c r="M7" s="4">
        <v>0.59</v>
      </c>
      <c r="N7" t="str">
        <v>Brno, Královo Pole</v>
      </c>
    </row>
    <row r="8" spans="1:20" x14ac:dyDescent="0.35">
      <c r="A8" t="s">
        <v>9</v>
      </c>
      <c r="B8" t="s">
        <v>16</v>
      </c>
      <c r="C8" t="s">
        <v>22</v>
      </c>
      <c r="D8" s="3">
        <v>12149</v>
      </c>
      <c r="E8" s="4">
        <v>0.39</v>
      </c>
      <c r="F8" s="3">
        <v>4370</v>
      </c>
      <c r="G8" t="s">
        <v>21</v>
      </c>
      <c r="I8" t="str">
        <v>Mikina</v>
      </c>
      <c r="J8" t="str">
        <v>Základní</v>
      </c>
      <c r="K8" s="3">
        <v>14377</v>
      </c>
      <c r="L8" s="3">
        <v>10786</v>
      </c>
      <c r="M8" s="4">
        <v>0.47</v>
      </c>
      <c r="N8" t="str">
        <v>Praha 1, Václavské náměstí</v>
      </c>
    </row>
    <row r="9" spans="1:20" x14ac:dyDescent="0.35">
      <c r="A9" t="s">
        <v>9</v>
      </c>
      <c r="B9" t="s">
        <v>16</v>
      </c>
      <c r="C9" t="s">
        <v>24</v>
      </c>
      <c r="D9" s="3">
        <v>2136</v>
      </c>
      <c r="E9" s="4">
        <v>0.56000000000000005</v>
      </c>
      <c r="F9" s="3">
        <v>13291</v>
      </c>
      <c r="G9" t="s">
        <v>20</v>
      </c>
      <c r="I9" t="str">
        <v>Bunda</v>
      </c>
      <c r="J9" t="str">
        <v>Základní</v>
      </c>
      <c r="K9" s="3">
        <v>14449</v>
      </c>
      <c r="L9" s="3">
        <v>1979</v>
      </c>
      <c r="M9" s="4">
        <v>0.43</v>
      </c>
      <c r="N9" t="str">
        <v>Praha 5, Anděl</v>
      </c>
    </row>
    <row r="10" spans="1:20" x14ac:dyDescent="0.35">
      <c r="A10" t="s">
        <v>9</v>
      </c>
      <c r="B10" t="s">
        <v>14</v>
      </c>
      <c r="C10" t="s">
        <v>24</v>
      </c>
      <c r="D10" s="3">
        <v>17582</v>
      </c>
      <c r="E10" s="4">
        <v>0.37</v>
      </c>
      <c r="F10" s="3">
        <v>9962</v>
      </c>
      <c r="G10" t="s">
        <v>19</v>
      </c>
      <c r="I10" t="str">
        <v>Kalhoty</v>
      </c>
      <c r="J10" t="str">
        <v>Prémiový</v>
      </c>
      <c r="K10" s="3">
        <v>5431</v>
      </c>
      <c r="L10" s="3">
        <v>7553</v>
      </c>
      <c r="M10" s="4">
        <v>0.6</v>
      </c>
      <c r="N10" t="str">
        <v>Praha 1, Václavské náměstí</v>
      </c>
    </row>
    <row r="11" spans="1:20" x14ac:dyDescent="0.35">
      <c r="A11" t="s">
        <v>8</v>
      </c>
      <c r="B11" t="s">
        <v>16</v>
      </c>
      <c r="C11" t="s">
        <v>22</v>
      </c>
      <c r="D11" s="3">
        <v>5237</v>
      </c>
      <c r="E11" s="4">
        <v>0.34</v>
      </c>
      <c r="F11" s="3">
        <v>880</v>
      </c>
      <c r="G11" t="s">
        <v>21</v>
      </c>
      <c r="I11" t="str">
        <v>Bunda</v>
      </c>
      <c r="J11" t="str">
        <v>Základní</v>
      </c>
      <c r="K11" s="3">
        <v>702</v>
      </c>
      <c r="L11" s="3">
        <v>3044</v>
      </c>
      <c r="M11" s="4">
        <v>0.39</v>
      </c>
      <c r="N11" t="str">
        <v>Brno, Královo Pole</v>
      </c>
    </row>
    <row r="12" spans="1:20" x14ac:dyDescent="0.35">
      <c r="A12" t="s">
        <v>7</v>
      </c>
      <c r="B12" t="s">
        <v>16</v>
      </c>
      <c r="C12" t="s">
        <v>22</v>
      </c>
      <c r="D12" s="3">
        <v>15055</v>
      </c>
      <c r="E12" s="4">
        <v>0.46</v>
      </c>
      <c r="F12" s="3">
        <v>7304</v>
      </c>
      <c r="G12" t="s">
        <v>19</v>
      </c>
      <c r="I12" t="str">
        <v>Bunda</v>
      </c>
      <c r="J12" t="str">
        <v>Základní</v>
      </c>
      <c r="K12" s="3">
        <v>4889</v>
      </c>
      <c r="L12" s="3">
        <v>9735</v>
      </c>
      <c r="M12" s="4">
        <v>0.5</v>
      </c>
      <c r="N12" t="str">
        <v>Plzeň, Americká</v>
      </c>
    </row>
    <row r="13" spans="1:20" x14ac:dyDescent="0.35">
      <c r="A13" t="s">
        <v>9</v>
      </c>
      <c r="B13" t="s">
        <v>14</v>
      </c>
      <c r="C13" t="s">
        <v>23</v>
      </c>
      <c r="D13" s="3">
        <v>14377</v>
      </c>
      <c r="E13" s="4">
        <v>0.47</v>
      </c>
      <c r="F13" s="3">
        <v>10786</v>
      </c>
      <c r="G13" t="s">
        <v>21</v>
      </c>
      <c r="I13" t="str">
        <v>Bunda</v>
      </c>
      <c r="J13" t="str">
        <v>Výprodej</v>
      </c>
      <c r="K13" s="3">
        <v>8277</v>
      </c>
      <c r="L13" s="3">
        <v>2441</v>
      </c>
      <c r="M13" s="4">
        <v>0.43</v>
      </c>
      <c r="N13" t="str">
        <v>Plzeň, Americká</v>
      </c>
    </row>
    <row r="14" spans="1:20" x14ac:dyDescent="0.35">
      <c r="A14" t="s">
        <v>11</v>
      </c>
      <c r="B14" t="s">
        <v>16</v>
      </c>
      <c r="C14" t="s">
        <v>24</v>
      </c>
      <c r="D14" s="3">
        <v>1354</v>
      </c>
      <c r="E14" s="4">
        <v>0.55000000000000004</v>
      </c>
      <c r="F14" s="3">
        <v>8430</v>
      </c>
      <c r="G14" t="s">
        <v>20</v>
      </c>
      <c r="I14" t="str">
        <v>Tričko</v>
      </c>
      <c r="J14" t="str">
        <v>Výprodej</v>
      </c>
      <c r="K14" s="3">
        <v>697</v>
      </c>
      <c r="L14" s="3">
        <v>14361</v>
      </c>
      <c r="M14" s="4">
        <v>0.59</v>
      </c>
      <c r="N14" t="str">
        <v>Brno, Česká</v>
      </c>
    </row>
    <row r="15" spans="1:20" x14ac:dyDescent="0.35">
      <c r="A15" t="s">
        <v>8</v>
      </c>
      <c r="B15" t="s">
        <v>13</v>
      </c>
      <c r="C15" t="s">
        <v>24</v>
      </c>
      <c r="D15" s="3">
        <v>6355</v>
      </c>
      <c r="E15" s="4">
        <v>0.28999999999999998</v>
      </c>
      <c r="F15" s="3">
        <v>3447</v>
      </c>
      <c r="G15" t="s">
        <v>21</v>
      </c>
      <c r="I15" t="str">
        <v>Tričko</v>
      </c>
      <c r="J15" t="str">
        <v>Prémiový</v>
      </c>
      <c r="K15" s="3">
        <v>2430</v>
      </c>
      <c r="L15" s="3">
        <v>13545</v>
      </c>
      <c r="M15" s="4">
        <v>0.23</v>
      </c>
      <c r="N15" t="str">
        <v>Brno, Česká</v>
      </c>
    </row>
    <row r="16" spans="1:20" x14ac:dyDescent="0.35">
      <c r="A16" t="s">
        <v>10</v>
      </c>
      <c r="B16" t="s">
        <v>17</v>
      </c>
      <c r="C16" t="s">
        <v>22</v>
      </c>
      <c r="D16" s="3">
        <v>7892</v>
      </c>
      <c r="E16" s="4">
        <v>0.4</v>
      </c>
      <c r="F16" s="3">
        <v>4549</v>
      </c>
      <c r="G16" t="s">
        <v>21</v>
      </c>
      <c r="I16" t="str">
        <v>Boty</v>
      </c>
      <c r="J16" t="str">
        <v>Základní</v>
      </c>
      <c r="K16" s="3">
        <v>3311</v>
      </c>
      <c r="L16" s="3">
        <v>6784</v>
      </c>
      <c r="M16" s="4">
        <v>0.56999999999999995</v>
      </c>
      <c r="N16" t="str">
        <v>Praha 5, Anděl</v>
      </c>
    </row>
    <row r="17" spans="1:14" x14ac:dyDescent="0.35">
      <c r="A17" t="s">
        <v>7</v>
      </c>
      <c r="B17" t="s">
        <v>17</v>
      </c>
      <c r="C17" t="s">
        <v>23</v>
      </c>
      <c r="D17" s="3">
        <v>14449</v>
      </c>
      <c r="E17" s="4">
        <v>0.43</v>
      </c>
      <c r="F17" s="3">
        <v>1979</v>
      </c>
      <c r="G17" t="s">
        <v>21</v>
      </c>
      <c r="I17" t="str">
        <v>Čepice</v>
      </c>
      <c r="J17" t="str">
        <v>Prémiový</v>
      </c>
      <c r="K17" s="3">
        <v>3411</v>
      </c>
      <c r="L17" s="3">
        <v>4752</v>
      </c>
      <c r="M17" s="4">
        <v>0.32</v>
      </c>
      <c r="N17" t="str">
        <v>Brno, Královo Pole</v>
      </c>
    </row>
    <row r="18" spans="1:14" x14ac:dyDescent="0.35">
      <c r="A18" t="s">
        <v>11</v>
      </c>
      <c r="B18" t="s">
        <v>14</v>
      </c>
      <c r="C18" t="s">
        <v>24</v>
      </c>
      <c r="D18" s="3">
        <v>18591</v>
      </c>
      <c r="E18" s="4">
        <v>0.51</v>
      </c>
      <c r="F18" s="3">
        <v>3806</v>
      </c>
      <c r="G18" t="s">
        <v>21</v>
      </c>
      <c r="I18" t="str">
        <v>Čepice</v>
      </c>
      <c r="J18" t="str">
        <v>Výprodej</v>
      </c>
      <c r="K18" s="3">
        <v>18727</v>
      </c>
      <c r="L18" s="3">
        <v>6181</v>
      </c>
      <c r="M18" s="4">
        <v>0.54</v>
      </c>
      <c r="N18" t="str">
        <v>Brno, Česká</v>
      </c>
    </row>
    <row r="19" spans="1:14" x14ac:dyDescent="0.35">
      <c r="A19" t="s">
        <v>11</v>
      </c>
      <c r="B19" t="s">
        <v>15</v>
      </c>
      <c r="C19" t="s">
        <v>24</v>
      </c>
      <c r="D19" s="3">
        <v>6291</v>
      </c>
      <c r="E19" s="4">
        <v>0.22</v>
      </c>
      <c r="F19" s="3">
        <v>13584</v>
      </c>
      <c r="G19" t="s">
        <v>21</v>
      </c>
      <c r="I19" t="str">
        <v>Tričko</v>
      </c>
      <c r="J19" t="str">
        <v>Výprodej</v>
      </c>
      <c r="K19" s="3">
        <v>9180</v>
      </c>
      <c r="L19" s="3">
        <v>6965</v>
      </c>
      <c r="M19" s="4">
        <v>0.25</v>
      </c>
      <c r="N19" t="str">
        <v>Praha 1, Václavské náměstí</v>
      </c>
    </row>
    <row r="20" spans="1:14" x14ac:dyDescent="0.35">
      <c r="A20" t="s">
        <v>10</v>
      </c>
      <c r="B20" t="s">
        <v>14</v>
      </c>
      <c r="C20" t="s">
        <v>23</v>
      </c>
      <c r="D20" s="3">
        <v>5431</v>
      </c>
      <c r="E20" s="4">
        <v>0.6</v>
      </c>
      <c r="F20" s="3">
        <v>7553</v>
      </c>
      <c r="G20" t="s">
        <v>19</v>
      </c>
      <c r="I20" t="str">
        <v>Kalhoty</v>
      </c>
      <c r="J20" t="str">
        <v>Výprodej</v>
      </c>
      <c r="K20" s="3">
        <v>5236</v>
      </c>
      <c r="L20" s="3">
        <v>12222</v>
      </c>
      <c r="M20" s="4">
        <v>0.44</v>
      </c>
      <c r="N20" t="str">
        <v>Ostrava, Poruba</v>
      </c>
    </row>
    <row r="21" spans="1:14" x14ac:dyDescent="0.35">
      <c r="A21" t="s">
        <v>7</v>
      </c>
      <c r="B21" t="s">
        <v>15</v>
      </c>
      <c r="C21" t="s">
        <v>23</v>
      </c>
      <c r="D21" s="3">
        <v>702</v>
      </c>
      <c r="E21" s="4">
        <v>0.39</v>
      </c>
      <c r="F21" s="3">
        <v>3044</v>
      </c>
      <c r="G21" t="s">
        <v>21</v>
      </c>
      <c r="I21" t="str">
        <v>Bunda</v>
      </c>
      <c r="J21" t="str">
        <v>Základní</v>
      </c>
      <c r="K21" s="3">
        <v>17146</v>
      </c>
      <c r="L21" s="3">
        <v>11579</v>
      </c>
      <c r="M21" s="4">
        <v>0.22</v>
      </c>
      <c r="N21" t="str">
        <v>Plzeň, Americká</v>
      </c>
    </row>
    <row r="22" spans="1:14" x14ac:dyDescent="0.35">
      <c r="A22" t="s">
        <v>8</v>
      </c>
      <c r="B22" t="s">
        <v>17</v>
      </c>
      <c r="C22" t="s">
        <v>24</v>
      </c>
      <c r="D22" s="3">
        <v>11947</v>
      </c>
      <c r="E22" s="4">
        <v>0.31</v>
      </c>
      <c r="F22" s="3">
        <v>11848</v>
      </c>
      <c r="G22" t="s">
        <v>21</v>
      </c>
      <c r="I22" t="str">
        <v>Mikina</v>
      </c>
      <c r="J22" t="str">
        <v>Základní</v>
      </c>
      <c r="K22" s="3">
        <v>12335</v>
      </c>
      <c r="L22" s="3">
        <v>14893</v>
      </c>
      <c r="M22" s="4">
        <v>0.38</v>
      </c>
      <c r="N22" t="str">
        <v>Ostrava, Poruba</v>
      </c>
    </row>
    <row r="23" spans="1:14" x14ac:dyDescent="0.35">
      <c r="A23" t="s">
        <v>12</v>
      </c>
      <c r="B23" t="s">
        <v>14</v>
      </c>
      <c r="C23" t="s">
        <v>24</v>
      </c>
      <c r="D23" s="3">
        <v>13188</v>
      </c>
      <c r="E23" s="4">
        <v>0.55000000000000004</v>
      </c>
      <c r="F23" s="3">
        <v>12537</v>
      </c>
      <c r="G23" t="s">
        <v>20</v>
      </c>
      <c r="I23" t="str">
        <v>Bunda</v>
      </c>
      <c r="J23" t="str">
        <v>Základní</v>
      </c>
      <c r="K23" s="3">
        <v>19992</v>
      </c>
      <c r="L23" s="3">
        <v>1151</v>
      </c>
      <c r="M23" s="4">
        <v>0.54</v>
      </c>
      <c r="N23" t="str">
        <v>Brno, Královo Pole</v>
      </c>
    </row>
    <row r="24" spans="1:14" x14ac:dyDescent="0.35">
      <c r="A24" t="s">
        <v>7</v>
      </c>
      <c r="B24" t="s">
        <v>18</v>
      </c>
      <c r="C24" t="s">
        <v>23</v>
      </c>
      <c r="D24" s="3">
        <v>4889</v>
      </c>
      <c r="E24" s="4">
        <v>0.5</v>
      </c>
      <c r="F24" s="3">
        <v>9735</v>
      </c>
      <c r="G24" t="s">
        <v>21</v>
      </c>
      <c r="I24" t="str">
        <v>Kalhoty</v>
      </c>
      <c r="J24" t="str">
        <v>Základní</v>
      </c>
      <c r="K24" s="3">
        <v>7658</v>
      </c>
      <c r="L24" s="3">
        <v>1987</v>
      </c>
      <c r="M24" s="4">
        <v>0.54</v>
      </c>
      <c r="N24" t="str">
        <v>Brno, Královo Pole</v>
      </c>
    </row>
    <row r="25" spans="1:14" x14ac:dyDescent="0.35">
      <c r="A25" t="s">
        <v>10</v>
      </c>
      <c r="B25" t="s">
        <v>13</v>
      </c>
      <c r="C25" t="s">
        <v>24</v>
      </c>
      <c r="D25" s="3">
        <v>2827</v>
      </c>
      <c r="E25" s="4">
        <v>0.57999999999999996</v>
      </c>
      <c r="F25" s="3">
        <v>5488</v>
      </c>
      <c r="G25" t="s">
        <v>20</v>
      </c>
      <c r="I25" t="str">
        <v>Bunda</v>
      </c>
      <c r="J25" t="str">
        <v>Výprodej</v>
      </c>
      <c r="K25" s="3">
        <v>19139</v>
      </c>
      <c r="L25" s="3">
        <v>10060</v>
      </c>
      <c r="M25" s="4">
        <v>0.33</v>
      </c>
      <c r="N25" t="str">
        <v>Plzeň, Americká</v>
      </c>
    </row>
    <row r="26" spans="1:14" x14ac:dyDescent="0.35">
      <c r="A26" t="s">
        <v>11</v>
      </c>
      <c r="B26" t="s">
        <v>16</v>
      </c>
      <c r="C26" t="s">
        <v>22</v>
      </c>
      <c r="D26" s="3">
        <v>8504</v>
      </c>
      <c r="E26" s="4">
        <v>0.33</v>
      </c>
      <c r="F26" s="3">
        <v>11610</v>
      </c>
      <c r="G26" t="s">
        <v>19</v>
      </c>
      <c r="I26" t="str">
        <v>Boty</v>
      </c>
      <c r="J26" t="str">
        <v>Prémiový</v>
      </c>
      <c r="K26" s="3">
        <v>1654</v>
      </c>
      <c r="L26" s="3">
        <v>4300</v>
      </c>
      <c r="M26" s="4">
        <v>0.53</v>
      </c>
      <c r="N26" t="str">
        <v>Brno, Česká</v>
      </c>
    </row>
    <row r="27" spans="1:14" x14ac:dyDescent="0.35">
      <c r="A27" t="s">
        <v>8</v>
      </c>
      <c r="B27" t="s">
        <v>15</v>
      </c>
      <c r="C27" t="s">
        <v>22</v>
      </c>
      <c r="D27" s="3">
        <v>19815</v>
      </c>
      <c r="E27" s="4">
        <v>0.42</v>
      </c>
      <c r="F27" s="3">
        <v>13596</v>
      </c>
      <c r="G27" t="s">
        <v>21</v>
      </c>
      <c r="I27" t="str">
        <v>Kalhoty</v>
      </c>
      <c r="J27" t="str">
        <v>Výprodej</v>
      </c>
      <c r="K27" s="3">
        <v>6795</v>
      </c>
      <c r="L27" s="3">
        <v>3038</v>
      </c>
      <c r="M27" s="4">
        <v>0.59</v>
      </c>
      <c r="N27" t="str">
        <v>Brno, Královo Pole</v>
      </c>
    </row>
    <row r="28" spans="1:14" x14ac:dyDescent="0.35">
      <c r="A28" t="s">
        <v>7</v>
      </c>
      <c r="B28" t="s">
        <v>18</v>
      </c>
      <c r="C28" t="s">
        <v>23</v>
      </c>
      <c r="D28" s="3">
        <v>8277</v>
      </c>
      <c r="E28" s="4">
        <v>0.43</v>
      </c>
      <c r="F28" s="3">
        <v>2441</v>
      </c>
      <c r="G28" t="s">
        <v>20</v>
      </c>
      <c r="I28" t="str">
        <v>Kalhoty</v>
      </c>
      <c r="J28" t="str">
        <v>Výprodej</v>
      </c>
      <c r="K28" s="3">
        <v>12683</v>
      </c>
      <c r="L28" s="3">
        <v>11990</v>
      </c>
      <c r="M28" s="4">
        <v>0.38</v>
      </c>
      <c r="N28" t="str">
        <v>Praha 1, Václavské náměstí</v>
      </c>
    </row>
    <row r="29" spans="1:14" x14ac:dyDescent="0.35">
      <c r="A29" t="s">
        <v>12</v>
      </c>
      <c r="B29" t="s">
        <v>16</v>
      </c>
      <c r="C29" t="s">
        <v>23</v>
      </c>
      <c r="D29" s="3">
        <v>697</v>
      </c>
      <c r="E29" s="4">
        <v>0.59</v>
      </c>
      <c r="F29" s="3">
        <v>14361</v>
      </c>
      <c r="G29" t="s">
        <v>20</v>
      </c>
      <c r="I29" t="str">
        <v>Bunda</v>
      </c>
      <c r="J29" t="str">
        <v>Základní</v>
      </c>
      <c r="K29" s="3">
        <v>13374</v>
      </c>
      <c r="L29" s="3">
        <v>6032</v>
      </c>
      <c r="M29" s="4">
        <v>0.54</v>
      </c>
      <c r="N29" t="str">
        <v>Plzeň, Americká</v>
      </c>
    </row>
    <row r="30" spans="1:14" x14ac:dyDescent="0.35">
      <c r="A30" t="s">
        <v>12</v>
      </c>
      <c r="B30" t="s">
        <v>16</v>
      </c>
      <c r="C30" t="s">
        <v>23</v>
      </c>
      <c r="D30" s="3">
        <v>2430</v>
      </c>
      <c r="E30" s="4">
        <v>0.23</v>
      </c>
      <c r="F30" s="3">
        <v>13545</v>
      </c>
      <c r="G30" t="s">
        <v>19</v>
      </c>
      <c r="I30" t="str">
        <v>Kalhoty</v>
      </c>
      <c r="J30" t="str">
        <v>Výprodej</v>
      </c>
      <c r="K30" s="3">
        <v>18532</v>
      </c>
      <c r="L30" s="3">
        <v>5687</v>
      </c>
      <c r="M30" s="4">
        <v>0.28000000000000003</v>
      </c>
      <c r="N30" t="str">
        <v>Praha 1, Václavské náměstí</v>
      </c>
    </row>
    <row r="31" spans="1:14" x14ac:dyDescent="0.35">
      <c r="A31" t="s">
        <v>9</v>
      </c>
      <c r="B31" t="s">
        <v>14</v>
      </c>
      <c r="C31" t="s">
        <v>22</v>
      </c>
      <c r="D31" s="3">
        <v>12274</v>
      </c>
      <c r="E31" s="4">
        <v>0.32</v>
      </c>
      <c r="F31" s="3">
        <v>11551</v>
      </c>
      <c r="G31" t="s">
        <v>21</v>
      </c>
      <c r="I31" t="str">
        <v>Boty</v>
      </c>
      <c r="J31" t="str">
        <v>Základní</v>
      </c>
      <c r="K31" s="3">
        <v>3057</v>
      </c>
      <c r="L31" s="3">
        <v>4213</v>
      </c>
      <c r="M31" s="4">
        <v>0.25</v>
      </c>
      <c r="N31" t="str">
        <v>Plzeň, Americká</v>
      </c>
    </row>
    <row r="32" spans="1:14" x14ac:dyDescent="0.35">
      <c r="A32" t="s">
        <v>9</v>
      </c>
      <c r="B32" t="s">
        <v>16</v>
      </c>
      <c r="C32" t="s">
        <v>24</v>
      </c>
      <c r="D32" s="3">
        <v>15587</v>
      </c>
      <c r="E32" s="4">
        <v>0.28000000000000003</v>
      </c>
      <c r="F32" s="3">
        <v>13040</v>
      </c>
      <c r="G32" t="s">
        <v>21</v>
      </c>
      <c r="I32" t="str">
        <v>Kalhoty</v>
      </c>
      <c r="J32" t="str">
        <v>Prémiový</v>
      </c>
      <c r="K32" s="3">
        <v>17840</v>
      </c>
      <c r="L32" s="3">
        <v>11038</v>
      </c>
      <c r="M32" s="4">
        <v>0.23</v>
      </c>
      <c r="N32" t="str">
        <v>Plzeň, Americká</v>
      </c>
    </row>
    <row r="33" spans="1:14" x14ac:dyDescent="0.35">
      <c r="A33" t="s">
        <v>10</v>
      </c>
      <c r="B33" t="s">
        <v>13</v>
      </c>
      <c r="C33" t="s">
        <v>22</v>
      </c>
      <c r="D33" s="3">
        <v>9839</v>
      </c>
      <c r="E33" s="4">
        <v>0.31</v>
      </c>
      <c r="F33" s="3">
        <v>13815</v>
      </c>
      <c r="G33" t="s">
        <v>20</v>
      </c>
      <c r="I33" t="str">
        <v>Bunda</v>
      </c>
      <c r="J33" t="str">
        <v>Výprodej</v>
      </c>
      <c r="K33" s="3">
        <v>4487</v>
      </c>
      <c r="L33" s="3">
        <v>11266</v>
      </c>
      <c r="M33" s="4">
        <v>0.22</v>
      </c>
      <c r="N33" t="str">
        <v>Brno, Česká</v>
      </c>
    </row>
    <row r="34" spans="1:14" x14ac:dyDescent="0.35">
      <c r="A34" t="s">
        <v>7</v>
      </c>
      <c r="B34" t="s">
        <v>18</v>
      </c>
      <c r="C34" t="s">
        <v>24</v>
      </c>
      <c r="D34" s="3">
        <v>12089</v>
      </c>
      <c r="E34" s="4">
        <v>0.39</v>
      </c>
      <c r="F34" s="3">
        <v>11451</v>
      </c>
      <c r="G34" t="s">
        <v>21</v>
      </c>
      <c r="I34" t="str">
        <v>Bunda</v>
      </c>
      <c r="J34" t="str">
        <v>Prémiový</v>
      </c>
      <c r="K34" s="3">
        <v>13946</v>
      </c>
      <c r="L34" s="3">
        <v>11388</v>
      </c>
      <c r="M34" s="4">
        <v>0.56999999999999995</v>
      </c>
      <c r="N34" t="str">
        <v>Praha 5, Anděl</v>
      </c>
    </row>
    <row r="35" spans="1:14" x14ac:dyDescent="0.35">
      <c r="A35" t="s">
        <v>7</v>
      </c>
      <c r="B35" t="s">
        <v>16</v>
      </c>
      <c r="C35" t="s">
        <v>22</v>
      </c>
      <c r="D35" s="3">
        <v>19395</v>
      </c>
      <c r="E35" s="4">
        <v>0.35</v>
      </c>
      <c r="F35" s="3">
        <v>10757</v>
      </c>
      <c r="G35" t="s">
        <v>20</v>
      </c>
      <c r="K35" s="3"/>
      <c r="L35" s="3"/>
      <c r="M35" s="4"/>
    </row>
    <row r="36" spans="1:14" x14ac:dyDescent="0.35">
      <c r="A36" t="s">
        <v>11</v>
      </c>
      <c r="B36" t="s">
        <v>14</v>
      </c>
      <c r="C36" t="s">
        <v>24</v>
      </c>
      <c r="D36" s="3">
        <v>16208</v>
      </c>
      <c r="E36" s="4">
        <v>0.36</v>
      </c>
      <c r="F36" s="3">
        <v>6917</v>
      </c>
      <c r="G36" t="s">
        <v>21</v>
      </c>
      <c r="K36" s="3"/>
      <c r="L36" s="3"/>
      <c r="M36" s="4"/>
    </row>
    <row r="37" spans="1:14" x14ac:dyDescent="0.35">
      <c r="A37" t="s">
        <v>11</v>
      </c>
      <c r="B37" t="s">
        <v>13</v>
      </c>
      <c r="C37" t="s">
        <v>22</v>
      </c>
      <c r="D37" s="3">
        <v>17543</v>
      </c>
      <c r="E37" s="4">
        <v>0.54</v>
      </c>
      <c r="F37" s="3">
        <v>2779</v>
      </c>
      <c r="G37" t="s">
        <v>20</v>
      </c>
      <c r="K37" s="3"/>
      <c r="L37" s="3"/>
      <c r="M37" s="4"/>
    </row>
    <row r="38" spans="1:14" x14ac:dyDescent="0.35">
      <c r="A38" t="s">
        <v>11</v>
      </c>
      <c r="B38" t="s">
        <v>17</v>
      </c>
      <c r="C38" t="s">
        <v>23</v>
      </c>
      <c r="D38" s="3">
        <v>3311</v>
      </c>
      <c r="E38" s="4">
        <v>0.56999999999999995</v>
      </c>
      <c r="F38" s="3">
        <v>6784</v>
      </c>
      <c r="G38" t="s">
        <v>21</v>
      </c>
      <c r="K38" s="3"/>
      <c r="L38" s="3"/>
      <c r="M38" s="4"/>
    </row>
    <row r="39" spans="1:14" x14ac:dyDescent="0.35">
      <c r="A39" t="s">
        <v>9</v>
      </c>
      <c r="B39" t="s">
        <v>18</v>
      </c>
      <c r="C39" t="s">
        <v>22</v>
      </c>
      <c r="D39" s="3">
        <v>14743</v>
      </c>
      <c r="E39" s="4">
        <v>0.23</v>
      </c>
      <c r="F39" s="3">
        <v>13138</v>
      </c>
      <c r="G39" t="s">
        <v>19</v>
      </c>
      <c r="K39" s="3"/>
      <c r="L39" s="3"/>
      <c r="M39" s="4"/>
    </row>
    <row r="40" spans="1:14" x14ac:dyDescent="0.35">
      <c r="A40" t="s">
        <v>7</v>
      </c>
      <c r="B40" t="s">
        <v>16</v>
      </c>
      <c r="C40" t="s">
        <v>24</v>
      </c>
      <c r="D40" s="3">
        <v>7046</v>
      </c>
      <c r="E40" s="4">
        <v>0.28000000000000003</v>
      </c>
      <c r="F40" s="3">
        <v>10127</v>
      </c>
      <c r="G40" t="s">
        <v>21</v>
      </c>
      <c r="K40" s="3"/>
      <c r="L40" s="3"/>
      <c r="M40" s="4"/>
    </row>
    <row r="41" spans="1:14" x14ac:dyDescent="0.35">
      <c r="A41" t="s">
        <v>7</v>
      </c>
      <c r="B41" t="s">
        <v>14</v>
      </c>
      <c r="C41" t="s">
        <v>22</v>
      </c>
      <c r="D41" s="3">
        <v>2486</v>
      </c>
      <c r="E41" s="4">
        <v>0.47</v>
      </c>
      <c r="F41" s="3">
        <v>13900</v>
      </c>
      <c r="G41" t="s">
        <v>21</v>
      </c>
      <c r="K41" s="3"/>
      <c r="L41" s="3"/>
      <c r="M41" s="4"/>
    </row>
    <row r="42" spans="1:14" x14ac:dyDescent="0.35">
      <c r="A42" t="s">
        <v>12</v>
      </c>
      <c r="B42" t="s">
        <v>17</v>
      </c>
      <c r="C42" t="s">
        <v>22</v>
      </c>
      <c r="D42" s="3">
        <v>8838</v>
      </c>
      <c r="E42" s="4">
        <v>0.34</v>
      </c>
      <c r="F42" s="3">
        <v>7721</v>
      </c>
      <c r="G42" t="s">
        <v>19</v>
      </c>
      <c r="K42" s="3"/>
      <c r="L42" s="3"/>
      <c r="M42" s="4"/>
    </row>
    <row r="43" spans="1:14" x14ac:dyDescent="0.35">
      <c r="A43" t="s">
        <v>9</v>
      </c>
      <c r="B43" t="s">
        <v>17</v>
      </c>
      <c r="C43" t="s">
        <v>22</v>
      </c>
      <c r="D43" s="3">
        <v>11911</v>
      </c>
      <c r="E43" s="4">
        <v>0.3</v>
      </c>
      <c r="F43" s="3">
        <v>10249</v>
      </c>
      <c r="G43" t="s">
        <v>21</v>
      </c>
      <c r="K43" s="3"/>
      <c r="L43" s="3"/>
      <c r="M43" s="4"/>
    </row>
    <row r="44" spans="1:14" x14ac:dyDescent="0.35">
      <c r="A44" t="s">
        <v>8</v>
      </c>
      <c r="B44" t="s">
        <v>15</v>
      </c>
      <c r="C44" t="s">
        <v>23</v>
      </c>
      <c r="D44" s="3">
        <v>3411</v>
      </c>
      <c r="E44" s="4">
        <v>0.32</v>
      </c>
      <c r="F44" s="3">
        <v>4752</v>
      </c>
      <c r="G44" t="s">
        <v>19</v>
      </c>
      <c r="K44" s="3"/>
      <c r="L44" s="3"/>
      <c r="M44" s="4"/>
    </row>
    <row r="45" spans="1:14" x14ac:dyDescent="0.35">
      <c r="A45" t="s">
        <v>9</v>
      </c>
      <c r="B45" t="s">
        <v>13</v>
      </c>
      <c r="C45" t="s">
        <v>22</v>
      </c>
      <c r="D45" s="3">
        <v>2234</v>
      </c>
      <c r="E45" s="4">
        <v>0.33</v>
      </c>
      <c r="F45" s="3">
        <v>10562</v>
      </c>
      <c r="G45" t="s">
        <v>21</v>
      </c>
      <c r="K45" s="3"/>
      <c r="L45" s="3"/>
      <c r="M45" s="4"/>
    </row>
    <row r="46" spans="1:14" x14ac:dyDescent="0.35">
      <c r="A46" t="s">
        <v>8</v>
      </c>
      <c r="B46" t="s">
        <v>16</v>
      </c>
      <c r="C46" t="s">
        <v>23</v>
      </c>
      <c r="D46" s="3">
        <v>18727</v>
      </c>
      <c r="E46" s="4">
        <v>0.54</v>
      </c>
      <c r="F46" s="3">
        <v>6181</v>
      </c>
      <c r="G46" t="s">
        <v>20</v>
      </c>
      <c r="K46" s="3"/>
      <c r="L46" s="3"/>
      <c r="M46" s="4"/>
    </row>
    <row r="47" spans="1:14" x14ac:dyDescent="0.35">
      <c r="A47" t="s">
        <v>12</v>
      </c>
      <c r="B47" t="s">
        <v>14</v>
      </c>
      <c r="C47" t="s">
        <v>23</v>
      </c>
      <c r="D47" s="3">
        <v>9180</v>
      </c>
      <c r="E47" s="4">
        <v>0.25</v>
      </c>
      <c r="F47" s="3">
        <v>6965</v>
      </c>
      <c r="G47" t="s">
        <v>20</v>
      </c>
      <c r="K47" s="3"/>
      <c r="L47" s="3"/>
      <c r="M47" s="4"/>
    </row>
    <row r="48" spans="1:14" x14ac:dyDescent="0.35">
      <c r="A48" t="s">
        <v>10</v>
      </c>
      <c r="B48" t="s">
        <v>15</v>
      </c>
      <c r="C48" t="s">
        <v>22</v>
      </c>
      <c r="D48" s="3">
        <v>19860</v>
      </c>
      <c r="E48" s="4">
        <v>0.48</v>
      </c>
      <c r="F48" s="3">
        <v>14369</v>
      </c>
      <c r="G48" t="s">
        <v>21</v>
      </c>
      <c r="K48" s="3"/>
      <c r="L48" s="3"/>
      <c r="M48" s="4"/>
    </row>
    <row r="49" spans="1:13" x14ac:dyDescent="0.35">
      <c r="A49" t="s">
        <v>7</v>
      </c>
      <c r="B49" t="s">
        <v>13</v>
      </c>
      <c r="C49" t="s">
        <v>22</v>
      </c>
      <c r="D49" s="3">
        <v>18843</v>
      </c>
      <c r="E49" s="4">
        <v>0.42</v>
      </c>
      <c r="F49" s="3">
        <v>3149</v>
      </c>
      <c r="G49" t="s">
        <v>21</v>
      </c>
      <c r="K49" s="3"/>
      <c r="L49" s="3"/>
      <c r="M49" s="4"/>
    </row>
    <row r="50" spans="1:13" x14ac:dyDescent="0.35">
      <c r="A50" t="s">
        <v>12</v>
      </c>
      <c r="B50" t="s">
        <v>15</v>
      </c>
      <c r="C50" t="s">
        <v>22</v>
      </c>
      <c r="D50" s="3">
        <v>6259</v>
      </c>
      <c r="E50" s="4">
        <v>0.32</v>
      </c>
      <c r="F50" s="3">
        <v>11743</v>
      </c>
      <c r="G50" t="s">
        <v>21</v>
      </c>
      <c r="K50" s="3"/>
      <c r="L50" s="3"/>
      <c r="M50" s="4"/>
    </row>
    <row r="51" spans="1:13" x14ac:dyDescent="0.35">
      <c r="A51" t="s">
        <v>7</v>
      </c>
      <c r="B51" t="s">
        <v>18</v>
      </c>
      <c r="C51" t="s">
        <v>24</v>
      </c>
      <c r="D51" s="3">
        <v>2885</v>
      </c>
      <c r="E51" s="4">
        <v>0.37</v>
      </c>
      <c r="F51" s="3">
        <v>7690</v>
      </c>
      <c r="G51" t="s">
        <v>20</v>
      </c>
      <c r="K51" s="3"/>
      <c r="L51" s="3"/>
      <c r="M51" s="4"/>
    </row>
    <row r="52" spans="1:13" x14ac:dyDescent="0.35">
      <c r="A52" t="s">
        <v>11</v>
      </c>
      <c r="B52" t="s">
        <v>13</v>
      </c>
      <c r="C52" t="s">
        <v>22</v>
      </c>
      <c r="D52" s="3">
        <v>11611</v>
      </c>
      <c r="E52" s="4">
        <v>0.3</v>
      </c>
      <c r="F52" s="3">
        <v>7205</v>
      </c>
      <c r="G52" t="s">
        <v>21</v>
      </c>
      <c r="K52" s="3"/>
      <c r="L52" s="3"/>
      <c r="M52" s="4"/>
    </row>
    <row r="53" spans="1:13" x14ac:dyDescent="0.35">
      <c r="A53" t="s">
        <v>10</v>
      </c>
      <c r="B53" t="s">
        <v>13</v>
      </c>
      <c r="C53" t="s">
        <v>23</v>
      </c>
      <c r="D53" s="3">
        <v>5236</v>
      </c>
      <c r="E53" s="4">
        <v>0.44</v>
      </c>
      <c r="F53" s="3">
        <v>12222</v>
      </c>
      <c r="G53" t="s">
        <v>20</v>
      </c>
      <c r="K53" s="3"/>
      <c r="L53" s="3"/>
      <c r="M53" s="4"/>
    </row>
    <row r="54" spans="1:13" x14ac:dyDescent="0.35">
      <c r="A54" t="s">
        <v>10</v>
      </c>
      <c r="B54" t="s">
        <v>16</v>
      </c>
      <c r="C54" t="s">
        <v>22</v>
      </c>
      <c r="D54" s="3">
        <v>2302</v>
      </c>
      <c r="E54" s="4">
        <v>0.23</v>
      </c>
      <c r="F54" s="3">
        <v>2789</v>
      </c>
      <c r="G54" t="s">
        <v>19</v>
      </c>
      <c r="K54" s="3"/>
      <c r="L54" s="3"/>
      <c r="M54" s="4"/>
    </row>
    <row r="55" spans="1:13" x14ac:dyDescent="0.35">
      <c r="A55" t="s">
        <v>12</v>
      </c>
      <c r="B55" t="s">
        <v>13</v>
      </c>
      <c r="C55" t="s">
        <v>24</v>
      </c>
      <c r="D55" s="3">
        <v>8655</v>
      </c>
      <c r="E55" s="4">
        <v>0.2</v>
      </c>
      <c r="F55" s="3">
        <v>10123</v>
      </c>
      <c r="G55" t="s">
        <v>20</v>
      </c>
      <c r="K55" s="3"/>
      <c r="L55" s="3"/>
      <c r="M55" s="4"/>
    </row>
    <row r="56" spans="1:13" x14ac:dyDescent="0.35">
      <c r="A56" t="s">
        <v>10</v>
      </c>
      <c r="B56" t="s">
        <v>15</v>
      </c>
      <c r="C56" t="s">
        <v>22</v>
      </c>
      <c r="D56" s="3">
        <v>8620</v>
      </c>
      <c r="E56" s="4">
        <v>0.45</v>
      </c>
      <c r="F56" s="3">
        <v>11308</v>
      </c>
      <c r="G56" t="s">
        <v>20</v>
      </c>
      <c r="K56" s="3"/>
      <c r="L56" s="3"/>
      <c r="M56" s="4"/>
    </row>
    <row r="57" spans="1:13" x14ac:dyDescent="0.35">
      <c r="A57" t="s">
        <v>8</v>
      </c>
      <c r="B57" t="s">
        <v>13</v>
      </c>
      <c r="C57" t="s">
        <v>24</v>
      </c>
      <c r="D57" s="3">
        <v>7116</v>
      </c>
      <c r="E57" s="4">
        <v>0.28000000000000003</v>
      </c>
      <c r="F57" s="3">
        <v>9507</v>
      </c>
      <c r="G57" t="s">
        <v>19</v>
      </c>
      <c r="K57" s="3"/>
      <c r="L57" s="3"/>
      <c r="M57" s="4"/>
    </row>
    <row r="58" spans="1:13" x14ac:dyDescent="0.35">
      <c r="A58" t="s">
        <v>10</v>
      </c>
      <c r="B58" t="s">
        <v>16</v>
      </c>
      <c r="C58" t="s">
        <v>24</v>
      </c>
      <c r="D58" s="3">
        <v>14757</v>
      </c>
      <c r="E58" s="4">
        <v>0.23</v>
      </c>
      <c r="F58" s="3">
        <v>9840</v>
      </c>
      <c r="G58" t="s">
        <v>20</v>
      </c>
      <c r="K58" s="3"/>
      <c r="L58" s="3"/>
      <c r="M58" s="4"/>
    </row>
    <row r="59" spans="1:13" x14ac:dyDescent="0.35">
      <c r="A59" t="s">
        <v>7</v>
      </c>
      <c r="B59" t="s">
        <v>16</v>
      </c>
      <c r="C59" t="s">
        <v>22</v>
      </c>
      <c r="D59" s="3">
        <v>14986</v>
      </c>
      <c r="E59" s="4">
        <v>0.36</v>
      </c>
      <c r="F59" s="3">
        <v>4911</v>
      </c>
      <c r="G59" t="s">
        <v>21</v>
      </c>
      <c r="K59" s="3"/>
      <c r="L59" s="3"/>
      <c r="M59" s="4"/>
    </row>
    <row r="60" spans="1:13" x14ac:dyDescent="0.35">
      <c r="A60" t="s">
        <v>7</v>
      </c>
      <c r="B60" t="s">
        <v>18</v>
      </c>
      <c r="C60" t="s">
        <v>23</v>
      </c>
      <c r="D60" s="3">
        <v>17146</v>
      </c>
      <c r="E60" s="4">
        <v>0.22</v>
      </c>
      <c r="F60" s="3">
        <v>11579</v>
      </c>
      <c r="G60" t="s">
        <v>21</v>
      </c>
      <c r="K60" s="3"/>
      <c r="L60" s="3"/>
      <c r="M60" s="4"/>
    </row>
    <row r="61" spans="1:13" x14ac:dyDescent="0.35">
      <c r="A61" t="s">
        <v>7</v>
      </c>
      <c r="B61" t="s">
        <v>15</v>
      </c>
      <c r="C61" t="s">
        <v>24</v>
      </c>
      <c r="D61" s="3">
        <v>14575</v>
      </c>
      <c r="E61" s="4">
        <v>0.55000000000000004</v>
      </c>
      <c r="F61" s="3">
        <v>3139</v>
      </c>
      <c r="G61" t="s">
        <v>20</v>
      </c>
      <c r="K61" s="3"/>
      <c r="L61" s="3"/>
      <c r="M61" s="4"/>
    </row>
    <row r="62" spans="1:13" x14ac:dyDescent="0.35">
      <c r="A62" t="s">
        <v>7</v>
      </c>
      <c r="B62" t="s">
        <v>17</v>
      </c>
      <c r="C62" t="s">
        <v>22</v>
      </c>
      <c r="D62" s="3">
        <v>9708</v>
      </c>
      <c r="E62" s="4">
        <v>0.21</v>
      </c>
      <c r="F62" s="3">
        <v>8827</v>
      </c>
      <c r="G62" t="s">
        <v>21</v>
      </c>
      <c r="K62" s="3"/>
      <c r="L62" s="3"/>
      <c r="M62" s="4"/>
    </row>
    <row r="63" spans="1:13" x14ac:dyDescent="0.35">
      <c r="A63" t="s">
        <v>8</v>
      </c>
      <c r="B63" t="s">
        <v>17</v>
      </c>
      <c r="C63" t="s">
        <v>22</v>
      </c>
      <c r="D63" s="3">
        <v>16871</v>
      </c>
      <c r="E63" s="4">
        <v>0.43</v>
      </c>
      <c r="F63" s="3">
        <v>6178</v>
      </c>
      <c r="G63" t="s">
        <v>20</v>
      </c>
      <c r="K63" s="3"/>
      <c r="L63" s="3"/>
      <c r="M63" s="4"/>
    </row>
    <row r="64" spans="1:13" x14ac:dyDescent="0.35">
      <c r="A64" t="s">
        <v>9</v>
      </c>
      <c r="B64" t="s">
        <v>13</v>
      </c>
      <c r="C64" t="s">
        <v>23</v>
      </c>
      <c r="D64" s="3">
        <v>12335</v>
      </c>
      <c r="E64" s="4">
        <v>0.38</v>
      </c>
      <c r="F64" s="3">
        <v>14893</v>
      </c>
      <c r="G64" t="s">
        <v>21</v>
      </c>
      <c r="K64" s="3"/>
      <c r="L64" s="3"/>
      <c r="M64" s="4"/>
    </row>
    <row r="65" spans="1:13" x14ac:dyDescent="0.35">
      <c r="A65" t="s">
        <v>11</v>
      </c>
      <c r="B65" t="s">
        <v>18</v>
      </c>
      <c r="C65" t="s">
        <v>24</v>
      </c>
      <c r="D65" s="3">
        <v>13668</v>
      </c>
      <c r="E65" s="4">
        <v>0.47</v>
      </c>
      <c r="F65" s="3">
        <v>13084</v>
      </c>
      <c r="G65" t="s">
        <v>21</v>
      </c>
      <c r="K65" s="3"/>
      <c r="L65" s="3"/>
      <c r="M65" s="4"/>
    </row>
    <row r="66" spans="1:13" x14ac:dyDescent="0.35">
      <c r="A66" t="s">
        <v>12</v>
      </c>
      <c r="B66" t="s">
        <v>14</v>
      </c>
      <c r="C66" t="s">
        <v>24</v>
      </c>
      <c r="D66" s="3">
        <v>2549</v>
      </c>
      <c r="E66" s="4">
        <v>0.33</v>
      </c>
      <c r="F66" s="3">
        <v>9387</v>
      </c>
      <c r="G66" t="s">
        <v>20</v>
      </c>
      <c r="K66" s="3"/>
      <c r="L66" s="3"/>
      <c r="M66" s="4"/>
    </row>
    <row r="67" spans="1:13" x14ac:dyDescent="0.35">
      <c r="A67" t="s">
        <v>7</v>
      </c>
      <c r="B67" t="s">
        <v>13</v>
      </c>
      <c r="C67" t="s">
        <v>22</v>
      </c>
      <c r="D67" s="3">
        <v>5923</v>
      </c>
      <c r="E67" s="4">
        <v>0.26</v>
      </c>
      <c r="F67" s="3">
        <v>6603</v>
      </c>
      <c r="G67" t="s">
        <v>21</v>
      </c>
      <c r="K67" s="3"/>
      <c r="L67" s="3"/>
      <c r="M67" s="4"/>
    </row>
    <row r="68" spans="1:13" x14ac:dyDescent="0.35">
      <c r="A68" t="s">
        <v>10</v>
      </c>
      <c r="B68" t="s">
        <v>18</v>
      </c>
      <c r="C68" t="s">
        <v>22</v>
      </c>
      <c r="D68" s="3">
        <v>15089</v>
      </c>
      <c r="E68" s="4">
        <v>0.59</v>
      </c>
      <c r="F68" s="3">
        <v>12038</v>
      </c>
      <c r="G68" t="s">
        <v>20</v>
      </c>
      <c r="K68" s="3"/>
      <c r="L68" s="3"/>
      <c r="M68" s="4"/>
    </row>
    <row r="69" spans="1:13" x14ac:dyDescent="0.35">
      <c r="A69" t="s">
        <v>7</v>
      </c>
      <c r="B69" t="s">
        <v>15</v>
      </c>
      <c r="C69" t="s">
        <v>23</v>
      </c>
      <c r="D69" s="3">
        <v>19992</v>
      </c>
      <c r="E69" s="4">
        <v>0.54</v>
      </c>
      <c r="F69" s="3">
        <v>1151</v>
      </c>
      <c r="G69" t="s">
        <v>21</v>
      </c>
      <c r="K69" s="3"/>
      <c r="L69" s="3"/>
      <c r="M69" s="4"/>
    </row>
    <row r="70" spans="1:13" x14ac:dyDescent="0.35">
      <c r="A70" t="s">
        <v>10</v>
      </c>
      <c r="B70" t="s">
        <v>15</v>
      </c>
      <c r="C70" t="s">
        <v>23</v>
      </c>
      <c r="D70" s="3">
        <v>7658</v>
      </c>
      <c r="E70" s="4">
        <v>0.54</v>
      </c>
      <c r="F70" s="3">
        <v>1987</v>
      </c>
      <c r="G70" t="s">
        <v>21</v>
      </c>
      <c r="K70" s="3"/>
      <c r="L70" s="3"/>
      <c r="M70" s="4"/>
    </row>
    <row r="71" spans="1:13" x14ac:dyDescent="0.35">
      <c r="A71" t="s">
        <v>11</v>
      </c>
      <c r="B71" t="s">
        <v>15</v>
      </c>
      <c r="C71" t="s">
        <v>24</v>
      </c>
      <c r="D71" s="3">
        <v>10748</v>
      </c>
      <c r="E71" s="4">
        <v>0.3</v>
      </c>
      <c r="F71" s="3">
        <v>10423</v>
      </c>
      <c r="G71" t="s">
        <v>19</v>
      </c>
      <c r="K71" s="3"/>
      <c r="L71" s="3"/>
      <c r="M71" s="4"/>
    </row>
    <row r="72" spans="1:13" x14ac:dyDescent="0.35">
      <c r="A72" t="s">
        <v>11</v>
      </c>
      <c r="B72" t="s">
        <v>15</v>
      </c>
      <c r="C72" t="s">
        <v>24</v>
      </c>
      <c r="D72" s="3">
        <v>7900</v>
      </c>
      <c r="E72" s="4">
        <v>0.22</v>
      </c>
      <c r="F72" s="3">
        <v>7133</v>
      </c>
      <c r="G72" t="s">
        <v>19</v>
      </c>
      <c r="K72" s="3"/>
      <c r="L72" s="3"/>
      <c r="M72" s="4"/>
    </row>
    <row r="73" spans="1:13" x14ac:dyDescent="0.35">
      <c r="A73" t="s">
        <v>11</v>
      </c>
      <c r="B73" t="s">
        <v>15</v>
      </c>
      <c r="C73" t="s">
        <v>22</v>
      </c>
      <c r="D73" s="3">
        <v>10374</v>
      </c>
      <c r="E73" s="4">
        <v>0.32</v>
      </c>
      <c r="F73" s="3">
        <v>12238</v>
      </c>
      <c r="G73" t="s">
        <v>20</v>
      </c>
      <c r="K73" s="3"/>
      <c r="L73" s="3"/>
      <c r="M73" s="4"/>
    </row>
    <row r="74" spans="1:13" x14ac:dyDescent="0.35">
      <c r="A74" t="s">
        <v>10</v>
      </c>
      <c r="B74" t="s">
        <v>18</v>
      </c>
      <c r="C74" t="s">
        <v>24</v>
      </c>
      <c r="D74" s="3">
        <v>15651</v>
      </c>
      <c r="E74" s="4">
        <v>0.41</v>
      </c>
      <c r="F74" s="3">
        <v>2727</v>
      </c>
      <c r="G74" t="s">
        <v>19</v>
      </c>
      <c r="K74" s="3"/>
      <c r="L74" s="3"/>
      <c r="M74" s="4"/>
    </row>
    <row r="75" spans="1:13" x14ac:dyDescent="0.35">
      <c r="A75" t="s">
        <v>7</v>
      </c>
      <c r="B75" t="s">
        <v>18</v>
      </c>
      <c r="C75" t="s">
        <v>23</v>
      </c>
      <c r="D75" s="3">
        <v>19139</v>
      </c>
      <c r="E75" s="4">
        <v>0.33</v>
      </c>
      <c r="F75" s="3">
        <v>10060</v>
      </c>
      <c r="G75" t="s">
        <v>20</v>
      </c>
      <c r="K75" s="3"/>
      <c r="L75" s="3"/>
      <c r="M75" s="4"/>
    </row>
    <row r="76" spans="1:13" x14ac:dyDescent="0.35">
      <c r="A76" t="s">
        <v>11</v>
      </c>
      <c r="B76" t="s">
        <v>16</v>
      </c>
      <c r="C76" t="s">
        <v>23</v>
      </c>
      <c r="D76" s="3">
        <v>1654</v>
      </c>
      <c r="E76" s="4">
        <v>0.53</v>
      </c>
      <c r="F76" s="3">
        <v>4300</v>
      </c>
      <c r="G76" t="s">
        <v>19</v>
      </c>
      <c r="K76" s="3"/>
      <c r="L76" s="3"/>
      <c r="M76" s="4"/>
    </row>
    <row r="77" spans="1:13" x14ac:dyDescent="0.35">
      <c r="A77" t="s">
        <v>8</v>
      </c>
      <c r="B77" t="s">
        <v>17</v>
      </c>
      <c r="C77" t="s">
        <v>22</v>
      </c>
      <c r="D77" s="3">
        <v>4999</v>
      </c>
      <c r="E77" s="4">
        <v>0.31</v>
      </c>
      <c r="F77" s="3">
        <v>5352</v>
      </c>
      <c r="G77" t="s">
        <v>21</v>
      </c>
      <c r="K77" s="3"/>
      <c r="L77" s="3"/>
      <c r="M77" s="4"/>
    </row>
    <row r="78" spans="1:13" x14ac:dyDescent="0.35">
      <c r="A78" t="s">
        <v>10</v>
      </c>
      <c r="B78" t="s">
        <v>15</v>
      </c>
      <c r="C78" t="s">
        <v>23</v>
      </c>
      <c r="D78" s="3">
        <v>6795</v>
      </c>
      <c r="E78" s="4">
        <v>0.59</v>
      </c>
      <c r="F78" s="3">
        <v>3038</v>
      </c>
      <c r="G78" t="s">
        <v>20</v>
      </c>
      <c r="K78" s="3"/>
      <c r="L78" s="3"/>
      <c r="M78" s="4"/>
    </row>
    <row r="79" spans="1:13" x14ac:dyDescent="0.35">
      <c r="A79" t="s">
        <v>10</v>
      </c>
      <c r="B79" t="s">
        <v>14</v>
      </c>
      <c r="C79" t="s">
        <v>23</v>
      </c>
      <c r="D79" s="3">
        <v>12683</v>
      </c>
      <c r="E79" s="4">
        <v>0.38</v>
      </c>
      <c r="F79" s="3">
        <v>11990</v>
      </c>
      <c r="G79" t="s">
        <v>20</v>
      </c>
      <c r="K79" s="3"/>
      <c r="L79" s="3"/>
      <c r="M79" s="4"/>
    </row>
    <row r="80" spans="1:13" x14ac:dyDescent="0.35">
      <c r="A80" t="s">
        <v>7</v>
      </c>
      <c r="B80" t="s">
        <v>18</v>
      </c>
      <c r="C80" t="s">
        <v>23</v>
      </c>
      <c r="D80" s="3">
        <v>13374</v>
      </c>
      <c r="E80" s="4">
        <v>0.54</v>
      </c>
      <c r="F80" s="3">
        <v>6032</v>
      </c>
      <c r="G80" t="s">
        <v>21</v>
      </c>
      <c r="K80" s="3"/>
      <c r="L80" s="3"/>
      <c r="M80" s="4"/>
    </row>
    <row r="81" spans="1:13" x14ac:dyDescent="0.35">
      <c r="A81" t="s">
        <v>10</v>
      </c>
      <c r="B81" t="s">
        <v>14</v>
      </c>
      <c r="C81" t="s">
        <v>23</v>
      </c>
      <c r="D81" s="3">
        <v>18532</v>
      </c>
      <c r="E81" s="4">
        <v>0.28000000000000003</v>
      </c>
      <c r="F81" s="3">
        <v>5687</v>
      </c>
      <c r="G81" t="s">
        <v>20</v>
      </c>
      <c r="K81" s="3"/>
      <c r="L81" s="3"/>
      <c r="M81" s="4"/>
    </row>
    <row r="82" spans="1:13" x14ac:dyDescent="0.35">
      <c r="A82" t="s">
        <v>10</v>
      </c>
      <c r="B82" t="s">
        <v>14</v>
      </c>
      <c r="C82" t="s">
        <v>22</v>
      </c>
      <c r="D82" s="3">
        <v>6039</v>
      </c>
      <c r="E82" s="4">
        <v>0.36</v>
      </c>
      <c r="F82" s="3">
        <v>8302</v>
      </c>
      <c r="G82" t="s">
        <v>20</v>
      </c>
      <c r="K82" s="3"/>
      <c r="L82" s="3"/>
      <c r="M82" s="4"/>
    </row>
    <row r="83" spans="1:13" x14ac:dyDescent="0.35">
      <c r="A83" t="s">
        <v>11</v>
      </c>
      <c r="B83" t="s">
        <v>14</v>
      </c>
      <c r="C83" t="s">
        <v>22</v>
      </c>
      <c r="D83" s="3">
        <v>10137</v>
      </c>
      <c r="E83" s="4">
        <v>0.48</v>
      </c>
      <c r="F83" s="3">
        <v>5836</v>
      </c>
      <c r="G83" t="s">
        <v>19</v>
      </c>
      <c r="K83" s="3"/>
      <c r="L83" s="3"/>
      <c r="M83" s="4"/>
    </row>
    <row r="84" spans="1:13" x14ac:dyDescent="0.35">
      <c r="A84" t="s">
        <v>7</v>
      </c>
      <c r="B84" t="s">
        <v>16</v>
      </c>
      <c r="C84" t="s">
        <v>24</v>
      </c>
      <c r="D84" s="3">
        <v>16086</v>
      </c>
      <c r="E84" s="4">
        <v>0.26</v>
      </c>
      <c r="F84" s="3">
        <v>13779</v>
      </c>
      <c r="G84" t="s">
        <v>20</v>
      </c>
      <c r="K84" s="3"/>
      <c r="L84" s="3"/>
      <c r="M84" s="4"/>
    </row>
    <row r="85" spans="1:13" x14ac:dyDescent="0.35">
      <c r="A85" t="s">
        <v>11</v>
      </c>
      <c r="B85" t="s">
        <v>18</v>
      </c>
      <c r="C85" t="s">
        <v>23</v>
      </c>
      <c r="D85" s="3">
        <v>3057</v>
      </c>
      <c r="E85" s="4">
        <v>0.25</v>
      </c>
      <c r="F85" s="3">
        <v>4213</v>
      </c>
      <c r="G85" t="s">
        <v>21</v>
      </c>
      <c r="K85" s="3"/>
      <c r="L85" s="3"/>
      <c r="M85" s="4"/>
    </row>
    <row r="86" spans="1:13" x14ac:dyDescent="0.35">
      <c r="A86" t="s">
        <v>11</v>
      </c>
      <c r="B86" t="s">
        <v>14</v>
      </c>
      <c r="C86" t="s">
        <v>24</v>
      </c>
      <c r="D86" s="3">
        <v>6092</v>
      </c>
      <c r="E86" s="4">
        <v>0.59</v>
      </c>
      <c r="F86" s="3">
        <v>1366</v>
      </c>
      <c r="G86" t="s">
        <v>19</v>
      </c>
      <c r="K86" s="3"/>
      <c r="L86" s="3"/>
      <c r="M86" s="4"/>
    </row>
    <row r="87" spans="1:13" x14ac:dyDescent="0.35">
      <c r="A87" t="s">
        <v>7</v>
      </c>
      <c r="B87" t="s">
        <v>15</v>
      </c>
      <c r="C87" t="s">
        <v>22</v>
      </c>
      <c r="D87" s="3">
        <v>16982</v>
      </c>
      <c r="E87" s="4">
        <v>0.49</v>
      </c>
      <c r="F87" s="3">
        <v>8023</v>
      </c>
      <c r="G87" t="s">
        <v>19</v>
      </c>
      <c r="K87" s="3"/>
      <c r="L87" s="3"/>
      <c r="M87" s="4"/>
    </row>
    <row r="88" spans="1:13" x14ac:dyDescent="0.35">
      <c r="A88" t="s">
        <v>12</v>
      </c>
      <c r="B88" t="s">
        <v>13</v>
      </c>
      <c r="C88" t="s">
        <v>22</v>
      </c>
      <c r="D88" s="3">
        <v>2700</v>
      </c>
      <c r="E88" s="4">
        <v>0.22</v>
      </c>
      <c r="F88" s="3">
        <v>4680</v>
      </c>
      <c r="G88" t="s">
        <v>21</v>
      </c>
      <c r="K88" s="3"/>
      <c r="L88" s="3"/>
      <c r="M88" s="4"/>
    </row>
    <row r="89" spans="1:13" x14ac:dyDescent="0.35">
      <c r="A89" t="s">
        <v>11</v>
      </c>
      <c r="B89" t="s">
        <v>14</v>
      </c>
      <c r="C89" t="s">
        <v>22</v>
      </c>
      <c r="D89" s="3">
        <v>14672</v>
      </c>
      <c r="E89" s="4">
        <v>0.36</v>
      </c>
      <c r="F89" s="3">
        <v>10936</v>
      </c>
      <c r="G89" t="s">
        <v>21</v>
      </c>
      <c r="K89" s="3"/>
      <c r="L89" s="3"/>
      <c r="M89" s="4"/>
    </row>
    <row r="90" spans="1:13" x14ac:dyDescent="0.35">
      <c r="A90" t="s">
        <v>8</v>
      </c>
      <c r="B90" t="s">
        <v>16</v>
      </c>
      <c r="C90" t="s">
        <v>22</v>
      </c>
      <c r="D90" s="3">
        <v>3461</v>
      </c>
      <c r="E90" s="4">
        <v>0.37</v>
      </c>
      <c r="F90" s="3">
        <v>4407</v>
      </c>
      <c r="G90" t="s">
        <v>19</v>
      </c>
      <c r="K90" s="3"/>
      <c r="L90" s="3"/>
      <c r="M90" s="4"/>
    </row>
    <row r="91" spans="1:13" x14ac:dyDescent="0.35">
      <c r="A91" t="s">
        <v>8</v>
      </c>
      <c r="B91" t="s">
        <v>18</v>
      </c>
      <c r="C91" t="s">
        <v>22</v>
      </c>
      <c r="D91" s="3">
        <v>14707</v>
      </c>
      <c r="E91" s="4">
        <v>0.5</v>
      </c>
      <c r="F91" s="3">
        <v>6026</v>
      </c>
      <c r="G91" t="s">
        <v>20</v>
      </c>
      <c r="K91" s="3"/>
      <c r="L91" s="3"/>
      <c r="M91" s="4"/>
    </row>
    <row r="92" spans="1:13" x14ac:dyDescent="0.35">
      <c r="A92" t="s">
        <v>10</v>
      </c>
      <c r="B92" t="s">
        <v>16</v>
      </c>
      <c r="C92" t="s">
        <v>22</v>
      </c>
      <c r="D92" s="3">
        <v>12469</v>
      </c>
      <c r="E92" s="4">
        <v>0.3</v>
      </c>
      <c r="F92" s="3">
        <v>3673</v>
      </c>
      <c r="G92" t="s">
        <v>19</v>
      </c>
      <c r="K92" s="3"/>
      <c r="L92" s="3"/>
      <c r="M92" s="4"/>
    </row>
    <row r="93" spans="1:13" x14ac:dyDescent="0.35">
      <c r="A93" t="s">
        <v>8</v>
      </c>
      <c r="B93" t="s">
        <v>14</v>
      </c>
      <c r="C93" t="s">
        <v>22</v>
      </c>
      <c r="D93" s="3">
        <v>3369</v>
      </c>
      <c r="E93" s="4">
        <v>0.27</v>
      </c>
      <c r="F93" s="3">
        <v>12461</v>
      </c>
      <c r="G93" t="s">
        <v>21</v>
      </c>
      <c r="K93" s="3"/>
      <c r="L93" s="3"/>
      <c r="M93" s="4"/>
    </row>
    <row r="94" spans="1:13" x14ac:dyDescent="0.35">
      <c r="A94" t="s">
        <v>10</v>
      </c>
      <c r="B94" t="s">
        <v>18</v>
      </c>
      <c r="C94" t="s">
        <v>23</v>
      </c>
      <c r="D94" s="3">
        <v>17840</v>
      </c>
      <c r="E94" s="4">
        <v>0.23</v>
      </c>
      <c r="F94" s="3">
        <v>11038</v>
      </c>
      <c r="G94" t="s">
        <v>19</v>
      </c>
      <c r="K94" s="3"/>
      <c r="L94" s="3"/>
      <c r="M94" s="4"/>
    </row>
    <row r="95" spans="1:13" x14ac:dyDescent="0.35">
      <c r="A95" t="s">
        <v>12</v>
      </c>
      <c r="B95" t="s">
        <v>13</v>
      </c>
      <c r="C95" t="s">
        <v>24</v>
      </c>
      <c r="D95" s="3">
        <v>14492</v>
      </c>
      <c r="E95" s="4">
        <v>0.37</v>
      </c>
      <c r="F95" s="3">
        <v>9245</v>
      </c>
      <c r="G95" t="s">
        <v>21</v>
      </c>
      <c r="K95" s="3"/>
      <c r="L95" s="3"/>
      <c r="M95" s="4"/>
    </row>
    <row r="96" spans="1:13" x14ac:dyDescent="0.35">
      <c r="A96" t="s">
        <v>7</v>
      </c>
      <c r="B96" t="s">
        <v>14</v>
      </c>
      <c r="C96" t="s">
        <v>22</v>
      </c>
      <c r="D96" s="3">
        <v>6199</v>
      </c>
      <c r="E96" s="4">
        <v>0.48</v>
      </c>
      <c r="F96" s="3">
        <v>2382</v>
      </c>
      <c r="G96" t="s">
        <v>19</v>
      </c>
      <c r="K96" s="3"/>
      <c r="L96" s="3"/>
      <c r="M96" s="4"/>
    </row>
    <row r="97" spans="1:13" x14ac:dyDescent="0.35">
      <c r="A97" t="s">
        <v>7</v>
      </c>
      <c r="B97" t="s">
        <v>16</v>
      </c>
      <c r="C97" t="s">
        <v>23</v>
      </c>
      <c r="D97" s="3">
        <v>4487</v>
      </c>
      <c r="E97" s="4">
        <v>0.22</v>
      </c>
      <c r="F97" s="3">
        <v>11266</v>
      </c>
      <c r="G97" t="s">
        <v>20</v>
      </c>
      <c r="K97" s="3"/>
      <c r="L97" s="3"/>
      <c r="M97" s="4"/>
    </row>
    <row r="98" spans="1:13" x14ac:dyDescent="0.35">
      <c r="A98" t="s">
        <v>7</v>
      </c>
      <c r="B98" t="s">
        <v>17</v>
      </c>
      <c r="C98" t="s">
        <v>23</v>
      </c>
      <c r="D98" s="3">
        <v>13946</v>
      </c>
      <c r="E98" s="4">
        <v>0.56999999999999995</v>
      </c>
      <c r="F98" s="3">
        <v>11388</v>
      </c>
      <c r="G98" t="s">
        <v>19</v>
      </c>
    </row>
    <row r="99" spans="1:13" x14ac:dyDescent="0.35">
      <c r="A99" t="s">
        <v>8</v>
      </c>
      <c r="B99" t="s">
        <v>15</v>
      </c>
      <c r="C99" t="s">
        <v>24</v>
      </c>
      <c r="D99" s="3">
        <v>1718</v>
      </c>
      <c r="E99" s="4">
        <v>0.38</v>
      </c>
      <c r="F99" s="3">
        <v>12677</v>
      </c>
      <c r="G99" t="s">
        <v>19</v>
      </c>
    </row>
    <row r="100" spans="1:13" x14ac:dyDescent="0.35">
      <c r="A100" t="s">
        <v>12</v>
      </c>
      <c r="B100" t="s">
        <v>16</v>
      </c>
      <c r="C100" t="s">
        <v>22</v>
      </c>
      <c r="D100" s="3">
        <v>5235</v>
      </c>
      <c r="E100" s="4">
        <v>0.3</v>
      </c>
      <c r="F100" s="3">
        <v>9267</v>
      </c>
      <c r="G100" t="s">
        <v>21</v>
      </c>
    </row>
    <row r="101" spans="1:13" x14ac:dyDescent="0.35">
      <c r="A101" t="s">
        <v>8</v>
      </c>
      <c r="B101" t="s">
        <v>18</v>
      </c>
      <c r="C101" t="s">
        <v>24</v>
      </c>
      <c r="D101" s="3">
        <v>11796</v>
      </c>
      <c r="E101" s="4">
        <v>0.24</v>
      </c>
      <c r="F101" s="3">
        <v>7048</v>
      </c>
      <c r="G101" t="s">
        <v>21</v>
      </c>
    </row>
  </sheetData>
  <dataValidations count="1">
    <dataValidation type="list" allowBlank="1" showInputMessage="1" showErrorMessage="1" sqref="I2" xr:uid="{9C856D1B-C109-43DF-A8BF-417FD8CD4491}">
      <formula1>$T$1:$T$3</formula1>
    </dataValidation>
  </dataValidations>
  <pageMargins left="0.7" right="0.7" top="0.78740157499999996" bottom="0.78740157499999996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989DC-CA03-4643-A3F6-D2349BCB6859}">
  <dimension ref="A1:O101"/>
  <sheetViews>
    <sheetView workbookViewId="0">
      <selection activeCell="I6" sqref="I6"/>
    </sheetView>
  </sheetViews>
  <sheetFormatPr defaultRowHeight="14.5" x14ac:dyDescent="0.35"/>
  <cols>
    <col min="1" max="1" width="13.36328125" customWidth="1"/>
    <col min="2" max="2" width="23.36328125" bestFit="1" customWidth="1"/>
    <col min="3" max="8" width="13.36328125" customWidth="1"/>
    <col min="9" max="11" width="14.1796875" customWidth="1"/>
    <col min="15" max="15" width="0" hidden="1" customWidth="1"/>
  </cols>
  <sheetData>
    <row r="1" spans="1:15" ht="15" thickBot="1" x14ac:dyDescent="0.4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  <c r="I1" s="6" t="s">
        <v>6</v>
      </c>
      <c r="O1" t="str" cm="1">
        <f t="array" ref="O1:O3">_xlfn.UNIQUE(Tbl_56[Kategorie])</f>
        <v>Oblečení</v>
      </c>
    </row>
    <row r="2" spans="1:15" x14ac:dyDescent="0.35">
      <c r="A2" t="s">
        <v>7</v>
      </c>
      <c r="B2" t="s">
        <v>13</v>
      </c>
      <c r="C2" t="s">
        <v>22</v>
      </c>
      <c r="D2" s="3">
        <v>18379</v>
      </c>
      <c r="E2" s="10">
        <f>Tbl_56[[#This Row],[Tržba]]-Tbl_56[[#This Row],[Náklad]]</f>
        <v>14407</v>
      </c>
      <c r="F2" s="3">
        <v>3972</v>
      </c>
      <c r="G2" t="s">
        <v>19</v>
      </c>
      <c r="I2" s="7" t="s">
        <v>23</v>
      </c>
      <c r="O2" t="str">
        <v>Doplňky</v>
      </c>
    </row>
    <row r="3" spans="1:15" x14ac:dyDescent="0.35">
      <c r="A3" t="s">
        <v>8</v>
      </c>
      <c r="B3" t="s">
        <v>14</v>
      </c>
      <c r="C3" t="s">
        <v>23</v>
      </c>
      <c r="D3" s="3">
        <v>13075</v>
      </c>
      <c r="E3" s="10">
        <f>Tbl_56[[#This Row],[Tržba]]-Tbl_56[[#This Row],[Náklad]]</f>
        <v>9175</v>
      </c>
      <c r="F3" s="3">
        <v>3900</v>
      </c>
      <c r="G3" t="s">
        <v>19</v>
      </c>
      <c r="O3" t="str">
        <v>Obuv</v>
      </c>
    </row>
    <row r="4" spans="1:15" x14ac:dyDescent="0.35">
      <c r="A4" t="s">
        <v>9</v>
      </c>
      <c r="B4" t="s">
        <v>14</v>
      </c>
      <c r="C4" t="s">
        <v>24</v>
      </c>
      <c r="D4" s="3">
        <v>18737</v>
      </c>
      <c r="E4" s="10">
        <f>Tbl_56[[#This Row],[Tržba]]-Tbl_56[[#This Row],[Náklad]]</f>
        <v>11033</v>
      </c>
      <c r="F4" s="3">
        <v>7704</v>
      </c>
      <c r="G4" t="s">
        <v>19</v>
      </c>
    </row>
    <row r="5" spans="1:15" ht="15" thickBot="1" x14ac:dyDescent="0.4">
      <c r="A5" t="s">
        <v>8</v>
      </c>
      <c r="B5" t="s">
        <v>14</v>
      </c>
      <c r="C5" t="s">
        <v>22</v>
      </c>
      <c r="D5" s="3">
        <v>14308</v>
      </c>
      <c r="E5" s="10">
        <f>Tbl_56[[#This Row],[Tržba]]-Tbl_56[[#This Row],[Náklad]]</f>
        <v>824</v>
      </c>
      <c r="F5" s="3">
        <v>13484</v>
      </c>
      <c r="G5" t="s">
        <v>19</v>
      </c>
      <c r="I5" s="1" t="s">
        <v>0</v>
      </c>
      <c r="J5" s="1" t="s">
        <v>5</v>
      </c>
      <c r="K5" s="9" t="s">
        <v>4</v>
      </c>
    </row>
    <row r="6" spans="1:15" x14ac:dyDescent="0.35">
      <c r="A6" t="s">
        <v>8</v>
      </c>
      <c r="B6" t="s">
        <v>14</v>
      </c>
      <c r="C6" t="s">
        <v>22</v>
      </c>
      <c r="D6" s="3">
        <v>7085</v>
      </c>
      <c r="E6" s="10">
        <f>Tbl_56[[#This Row],[Tržba]]-Tbl_56[[#This Row],[Náklad]]</f>
        <v>3442</v>
      </c>
      <c r="F6" s="3">
        <v>3643</v>
      </c>
      <c r="G6" t="s">
        <v>19</v>
      </c>
      <c r="J6" s="3"/>
      <c r="K6" s="3"/>
    </row>
    <row r="7" spans="1:15" x14ac:dyDescent="0.35">
      <c r="A7" t="s">
        <v>10</v>
      </c>
      <c r="B7" t="s">
        <v>15</v>
      </c>
      <c r="C7" t="s">
        <v>23</v>
      </c>
      <c r="D7" s="3">
        <v>18175</v>
      </c>
      <c r="E7" s="10">
        <f>Tbl_56[[#This Row],[Tržba]]-Tbl_56[[#This Row],[Náklad]]</f>
        <v>4375</v>
      </c>
      <c r="F7" s="3">
        <v>13800</v>
      </c>
      <c r="G7" t="s">
        <v>20</v>
      </c>
      <c r="J7" s="3"/>
      <c r="K7" s="3"/>
    </row>
    <row r="8" spans="1:15" x14ac:dyDescent="0.35">
      <c r="A8" t="s">
        <v>9</v>
      </c>
      <c r="B8" t="s">
        <v>16</v>
      </c>
      <c r="C8" t="s">
        <v>22</v>
      </c>
      <c r="D8" s="3">
        <v>12149</v>
      </c>
      <c r="E8" s="10">
        <f>Tbl_56[[#This Row],[Tržba]]-Tbl_56[[#This Row],[Náklad]]</f>
        <v>7779</v>
      </c>
      <c r="F8" s="3">
        <v>4370</v>
      </c>
      <c r="G8" t="s">
        <v>21</v>
      </c>
      <c r="J8" s="3"/>
      <c r="K8" s="3"/>
    </row>
    <row r="9" spans="1:15" x14ac:dyDescent="0.35">
      <c r="A9" t="s">
        <v>9</v>
      </c>
      <c r="B9" t="s">
        <v>16</v>
      </c>
      <c r="C9" t="s">
        <v>24</v>
      </c>
      <c r="D9" s="3">
        <v>13291</v>
      </c>
      <c r="E9" s="10">
        <f>Tbl_56[[#This Row],[Tržba]]-Tbl_56[[#This Row],[Náklad]]</f>
        <v>11155</v>
      </c>
      <c r="F9" s="3">
        <v>2136</v>
      </c>
      <c r="G9" t="s">
        <v>20</v>
      </c>
      <c r="J9" s="3"/>
      <c r="K9" s="3"/>
    </row>
    <row r="10" spans="1:15" x14ac:dyDescent="0.35">
      <c r="A10" t="s">
        <v>9</v>
      </c>
      <c r="B10" t="s">
        <v>14</v>
      </c>
      <c r="C10" t="s">
        <v>24</v>
      </c>
      <c r="D10" s="3">
        <v>17582</v>
      </c>
      <c r="E10" s="10">
        <f>Tbl_56[[#This Row],[Tržba]]-Tbl_56[[#This Row],[Náklad]]</f>
        <v>7620</v>
      </c>
      <c r="F10" s="3">
        <v>9962</v>
      </c>
      <c r="G10" t="s">
        <v>19</v>
      </c>
      <c r="J10" s="3"/>
      <c r="K10" s="3"/>
    </row>
    <row r="11" spans="1:15" x14ac:dyDescent="0.35">
      <c r="A11" t="s">
        <v>8</v>
      </c>
      <c r="B11" t="s">
        <v>16</v>
      </c>
      <c r="C11" t="s">
        <v>22</v>
      </c>
      <c r="D11" s="3">
        <v>5237</v>
      </c>
      <c r="E11" s="10">
        <f>Tbl_56[[#This Row],[Tržba]]-Tbl_56[[#This Row],[Náklad]]</f>
        <v>4357</v>
      </c>
      <c r="F11" s="3">
        <v>880</v>
      </c>
      <c r="G11" t="s">
        <v>21</v>
      </c>
      <c r="J11" s="3"/>
      <c r="K11" s="3"/>
    </row>
    <row r="12" spans="1:15" x14ac:dyDescent="0.35">
      <c r="A12" t="s">
        <v>7</v>
      </c>
      <c r="B12" t="s">
        <v>16</v>
      </c>
      <c r="C12" t="s">
        <v>22</v>
      </c>
      <c r="D12" s="3">
        <v>15055</v>
      </c>
      <c r="E12" s="10">
        <f>Tbl_56[[#This Row],[Tržba]]-Tbl_56[[#This Row],[Náklad]]</f>
        <v>7751</v>
      </c>
      <c r="F12" s="3">
        <v>7304</v>
      </c>
      <c r="G12" t="s">
        <v>19</v>
      </c>
      <c r="J12" s="3"/>
      <c r="K12" s="3"/>
    </row>
    <row r="13" spans="1:15" x14ac:dyDescent="0.35">
      <c r="A13" t="s">
        <v>9</v>
      </c>
      <c r="B13" t="s">
        <v>14</v>
      </c>
      <c r="C13" t="s">
        <v>23</v>
      </c>
      <c r="D13" s="3">
        <v>14377</v>
      </c>
      <c r="E13" s="10">
        <f>Tbl_56[[#This Row],[Tržba]]-Tbl_56[[#This Row],[Náklad]]</f>
        <v>3591</v>
      </c>
      <c r="F13" s="3">
        <v>10786</v>
      </c>
      <c r="G13" t="s">
        <v>21</v>
      </c>
      <c r="J13" s="3"/>
      <c r="K13" s="3"/>
    </row>
    <row r="14" spans="1:15" x14ac:dyDescent="0.35">
      <c r="A14" t="s">
        <v>11</v>
      </c>
      <c r="B14" t="s">
        <v>16</v>
      </c>
      <c r="C14" t="s">
        <v>24</v>
      </c>
      <c r="D14" s="3">
        <v>8430</v>
      </c>
      <c r="E14" s="10">
        <f>Tbl_56[[#This Row],[Tržba]]-Tbl_56[[#This Row],[Náklad]]</f>
        <v>7076</v>
      </c>
      <c r="F14" s="3">
        <v>1354</v>
      </c>
      <c r="G14" t="s">
        <v>20</v>
      </c>
      <c r="J14" s="3"/>
      <c r="K14" s="3"/>
    </row>
    <row r="15" spans="1:15" x14ac:dyDescent="0.35">
      <c r="A15" t="s">
        <v>8</v>
      </c>
      <c r="B15" t="s">
        <v>13</v>
      </c>
      <c r="C15" t="s">
        <v>24</v>
      </c>
      <c r="D15" s="3">
        <v>6355</v>
      </c>
      <c r="E15" s="10">
        <f>Tbl_56[[#This Row],[Tržba]]-Tbl_56[[#This Row],[Náklad]]</f>
        <v>2908</v>
      </c>
      <c r="F15" s="3">
        <v>3447</v>
      </c>
      <c r="G15" t="s">
        <v>21</v>
      </c>
      <c r="J15" s="3"/>
      <c r="K15" s="3"/>
    </row>
    <row r="16" spans="1:15" x14ac:dyDescent="0.35">
      <c r="A16" t="s">
        <v>10</v>
      </c>
      <c r="B16" t="s">
        <v>17</v>
      </c>
      <c r="C16" t="s">
        <v>22</v>
      </c>
      <c r="D16" s="3">
        <v>7892</v>
      </c>
      <c r="E16" s="10">
        <f>Tbl_56[[#This Row],[Tržba]]-Tbl_56[[#This Row],[Náklad]]</f>
        <v>3343</v>
      </c>
      <c r="F16" s="3">
        <v>4549</v>
      </c>
      <c r="G16" t="s">
        <v>21</v>
      </c>
      <c r="J16" s="3"/>
      <c r="K16" s="3"/>
    </row>
    <row r="17" spans="1:11" x14ac:dyDescent="0.35">
      <c r="A17" t="s">
        <v>7</v>
      </c>
      <c r="B17" t="s">
        <v>17</v>
      </c>
      <c r="C17" t="s">
        <v>23</v>
      </c>
      <c r="D17" s="3">
        <v>14449</v>
      </c>
      <c r="E17" s="10">
        <f>Tbl_56[[#This Row],[Tržba]]-Tbl_56[[#This Row],[Náklad]]</f>
        <v>12470</v>
      </c>
      <c r="F17" s="3">
        <v>1979</v>
      </c>
      <c r="G17" t="s">
        <v>21</v>
      </c>
      <c r="J17" s="3"/>
      <c r="K17" s="3"/>
    </row>
    <row r="18" spans="1:11" x14ac:dyDescent="0.35">
      <c r="A18" t="s">
        <v>11</v>
      </c>
      <c r="B18" t="s">
        <v>14</v>
      </c>
      <c r="C18" t="s">
        <v>24</v>
      </c>
      <c r="D18" s="3">
        <v>18591</v>
      </c>
      <c r="E18" s="10">
        <f>Tbl_56[[#This Row],[Tržba]]-Tbl_56[[#This Row],[Náklad]]</f>
        <v>14785</v>
      </c>
      <c r="F18" s="3">
        <v>3806</v>
      </c>
      <c r="G18" t="s">
        <v>21</v>
      </c>
      <c r="J18" s="3"/>
      <c r="K18" s="3"/>
    </row>
    <row r="19" spans="1:11" x14ac:dyDescent="0.35">
      <c r="A19" t="s">
        <v>11</v>
      </c>
      <c r="B19" t="s">
        <v>15</v>
      </c>
      <c r="C19" t="s">
        <v>24</v>
      </c>
      <c r="D19" s="3">
        <v>13584</v>
      </c>
      <c r="E19" s="10">
        <f>Tbl_56[[#This Row],[Tržba]]-Tbl_56[[#This Row],[Náklad]]</f>
        <v>7293</v>
      </c>
      <c r="F19" s="3">
        <v>6291</v>
      </c>
      <c r="G19" t="s">
        <v>21</v>
      </c>
      <c r="J19" s="3"/>
      <c r="K19" s="3"/>
    </row>
    <row r="20" spans="1:11" x14ac:dyDescent="0.35">
      <c r="A20" t="s">
        <v>10</v>
      </c>
      <c r="B20" t="s">
        <v>14</v>
      </c>
      <c r="C20" t="s">
        <v>23</v>
      </c>
      <c r="D20" s="3">
        <v>7553</v>
      </c>
      <c r="E20" s="10">
        <f>Tbl_56[[#This Row],[Tržba]]-Tbl_56[[#This Row],[Náklad]]</f>
        <v>2122</v>
      </c>
      <c r="F20" s="3">
        <v>5431</v>
      </c>
      <c r="G20" t="s">
        <v>19</v>
      </c>
      <c r="J20" s="3"/>
      <c r="K20" s="3"/>
    </row>
    <row r="21" spans="1:11" x14ac:dyDescent="0.35">
      <c r="A21" t="s">
        <v>7</v>
      </c>
      <c r="B21" t="s">
        <v>15</v>
      </c>
      <c r="C21" t="s">
        <v>23</v>
      </c>
      <c r="D21" s="3">
        <v>3044</v>
      </c>
      <c r="E21" s="10">
        <f>Tbl_56[[#This Row],[Tržba]]-Tbl_56[[#This Row],[Náklad]]</f>
        <v>2342</v>
      </c>
      <c r="F21" s="3">
        <v>702</v>
      </c>
      <c r="G21" t="s">
        <v>21</v>
      </c>
      <c r="J21" s="3"/>
      <c r="K21" s="3"/>
    </row>
    <row r="22" spans="1:11" x14ac:dyDescent="0.35">
      <c r="A22" t="s">
        <v>8</v>
      </c>
      <c r="B22" t="s">
        <v>17</v>
      </c>
      <c r="C22" t="s">
        <v>24</v>
      </c>
      <c r="D22" s="3">
        <v>11947</v>
      </c>
      <c r="E22" s="10">
        <f>Tbl_56[[#This Row],[Tržba]]-Tbl_56[[#This Row],[Náklad]]</f>
        <v>99</v>
      </c>
      <c r="F22" s="3">
        <v>11848</v>
      </c>
      <c r="G22" t="s">
        <v>21</v>
      </c>
      <c r="J22" s="3"/>
      <c r="K22" s="3"/>
    </row>
    <row r="23" spans="1:11" x14ac:dyDescent="0.35">
      <c r="A23" t="s">
        <v>12</v>
      </c>
      <c r="B23" t="s">
        <v>14</v>
      </c>
      <c r="C23" t="s">
        <v>24</v>
      </c>
      <c r="D23" s="3">
        <v>13188</v>
      </c>
      <c r="E23" s="10">
        <f>Tbl_56[[#This Row],[Tržba]]-Tbl_56[[#This Row],[Náklad]]</f>
        <v>651</v>
      </c>
      <c r="F23" s="3">
        <v>12537</v>
      </c>
      <c r="G23" t="s">
        <v>20</v>
      </c>
      <c r="J23" s="3"/>
      <c r="K23" s="3"/>
    </row>
    <row r="24" spans="1:11" x14ac:dyDescent="0.35">
      <c r="A24" t="s">
        <v>7</v>
      </c>
      <c r="B24" t="s">
        <v>18</v>
      </c>
      <c r="C24" t="s">
        <v>23</v>
      </c>
      <c r="D24" s="3">
        <v>9735</v>
      </c>
      <c r="E24" s="10">
        <f>Tbl_56[[#This Row],[Tržba]]-Tbl_56[[#This Row],[Náklad]]</f>
        <v>4846</v>
      </c>
      <c r="F24" s="3">
        <v>4889</v>
      </c>
      <c r="G24" t="s">
        <v>21</v>
      </c>
      <c r="J24" s="3"/>
      <c r="K24" s="3"/>
    </row>
    <row r="25" spans="1:11" x14ac:dyDescent="0.35">
      <c r="A25" t="s">
        <v>10</v>
      </c>
      <c r="B25" t="s">
        <v>13</v>
      </c>
      <c r="C25" t="s">
        <v>24</v>
      </c>
      <c r="D25" s="3">
        <v>5488</v>
      </c>
      <c r="E25" s="10">
        <f>Tbl_56[[#This Row],[Tržba]]-Tbl_56[[#This Row],[Náklad]]</f>
        <v>2661</v>
      </c>
      <c r="F25" s="3">
        <v>2827</v>
      </c>
      <c r="G25" t="s">
        <v>20</v>
      </c>
      <c r="J25" s="3"/>
      <c r="K25" s="3"/>
    </row>
    <row r="26" spans="1:11" x14ac:dyDescent="0.35">
      <c r="A26" t="s">
        <v>11</v>
      </c>
      <c r="B26" t="s">
        <v>16</v>
      </c>
      <c r="C26" t="s">
        <v>22</v>
      </c>
      <c r="D26" s="3">
        <v>11610</v>
      </c>
      <c r="E26" s="10">
        <f>Tbl_56[[#This Row],[Tržba]]-Tbl_56[[#This Row],[Náklad]]</f>
        <v>3106</v>
      </c>
      <c r="F26" s="3">
        <v>8504</v>
      </c>
      <c r="G26" t="s">
        <v>19</v>
      </c>
      <c r="J26" s="3"/>
      <c r="K26" s="3"/>
    </row>
    <row r="27" spans="1:11" x14ac:dyDescent="0.35">
      <c r="A27" t="s">
        <v>8</v>
      </c>
      <c r="B27" t="s">
        <v>15</v>
      </c>
      <c r="C27" t="s">
        <v>22</v>
      </c>
      <c r="D27" s="3">
        <v>19815</v>
      </c>
      <c r="E27" s="10">
        <f>Tbl_56[[#This Row],[Tržba]]-Tbl_56[[#This Row],[Náklad]]</f>
        <v>6219</v>
      </c>
      <c r="F27" s="3">
        <v>13596</v>
      </c>
      <c r="G27" t="s">
        <v>21</v>
      </c>
      <c r="J27" s="3"/>
      <c r="K27" s="3"/>
    </row>
    <row r="28" spans="1:11" x14ac:dyDescent="0.35">
      <c r="A28" t="s">
        <v>7</v>
      </c>
      <c r="B28" t="s">
        <v>18</v>
      </c>
      <c r="C28" t="s">
        <v>23</v>
      </c>
      <c r="D28" s="3">
        <v>8277</v>
      </c>
      <c r="E28" s="10">
        <f>Tbl_56[[#This Row],[Tržba]]-Tbl_56[[#This Row],[Náklad]]</f>
        <v>5836</v>
      </c>
      <c r="F28" s="3">
        <v>2441</v>
      </c>
      <c r="G28" t="s">
        <v>20</v>
      </c>
      <c r="J28" s="3"/>
      <c r="K28" s="3"/>
    </row>
    <row r="29" spans="1:11" x14ac:dyDescent="0.35">
      <c r="A29" t="s">
        <v>12</v>
      </c>
      <c r="B29" t="s">
        <v>16</v>
      </c>
      <c r="C29" t="s">
        <v>23</v>
      </c>
      <c r="D29" s="3">
        <v>14361</v>
      </c>
      <c r="E29" s="10">
        <f>Tbl_56[[#This Row],[Tržba]]-Tbl_56[[#This Row],[Náklad]]</f>
        <v>13664</v>
      </c>
      <c r="F29" s="3">
        <v>697</v>
      </c>
      <c r="G29" t="s">
        <v>20</v>
      </c>
      <c r="J29" s="3"/>
      <c r="K29" s="3"/>
    </row>
    <row r="30" spans="1:11" x14ac:dyDescent="0.35">
      <c r="A30" t="s">
        <v>12</v>
      </c>
      <c r="B30" t="s">
        <v>16</v>
      </c>
      <c r="C30" t="s">
        <v>23</v>
      </c>
      <c r="D30" s="3">
        <v>13545</v>
      </c>
      <c r="E30" s="10">
        <f>Tbl_56[[#This Row],[Tržba]]-Tbl_56[[#This Row],[Náklad]]</f>
        <v>11115</v>
      </c>
      <c r="F30" s="3">
        <v>2430</v>
      </c>
      <c r="G30" t="s">
        <v>19</v>
      </c>
      <c r="J30" s="3"/>
      <c r="K30" s="3"/>
    </row>
    <row r="31" spans="1:11" x14ac:dyDescent="0.35">
      <c r="A31" t="s">
        <v>9</v>
      </c>
      <c r="B31" t="s">
        <v>14</v>
      </c>
      <c r="C31" t="s">
        <v>22</v>
      </c>
      <c r="D31" s="3">
        <v>12274</v>
      </c>
      <c r="E31" s="10">
        <f>Tbl_56[[#This Row],[Tržba]]-Tbl_56[[#This Row],[Náklad]]</f>
        <v>723</v>
      </c>
      <c r="F31" s="3">
        <v>11551</v>
      </c>
      <c r="G31" t="s">
        <v>21</v>
      </c>
      <c r="J31" s="3"/>
      <c r="K31" s="3"/>
    </row>
    <row r="32" spans="1:11" x14ac:dyDescent="0.35">
      <c r="A32" t="s">
        <v>9</v>
      </c>
      <c r="B32" t="s">
        <v>16</v>
      </c>
      <c r="C32" t="s">
        <v>24</v>
      </c>
      <c r="D32" s="3">
        <v>15587</v>
      </c>
      <c r="E32" s="10">
        <f>Tbl_56[[#This Row],[Tržba]]-Tbl_56[[#This Row],[Náklad]]</f>
        <v>2547</v>
      </c>
      <c r="F32" s="3">
        <v>13040</v>
      </c>
      <c r="G32" t="s">
        <v>21</v>
      </c>
      <c r="J32" s="3"/>
      <c r="K32" s="3"/>
    </row>
    <row r="33" spans="1:11" x14ac:dyDescent="0.35">
      <c r="A33" t="s">
        <v>10</v>
      </c>
      <c r="B33" t="s">
        <v>13</v>
      </c>
      <c r="C33" t="s">
        <v>22</v>
      </c>
      <c r="D33" s="3">
        <v>13815</v>
      </c>
      <c r="E33" s="10">
        <f>Tbl_56[[#This Row],[Tržba]]-Tbl_56[[#This Row],[Náklad]]</f>
        <v>3976</v>
      </c>
      <c r="F33" s="3">
        <v>9839</v>
      </c>
      <c r="G33" t="s">
        <v>20</v>
      </c>
      <c r="J33" s="3"/>
      <c r="K33" s="3"/>
    </row>
    <row r="34" spans="1:11" x14ac:dyDescent="0.35">
      <c r="A34" t="s">
        <v>7</v>
      </c>
      <c r="B34" t="s">
        <v>18</v>
      </c>
      <c r="C34" t="s">
        <v>24</v>
      </c>
      <c r="D34" s="3">
        <v>12089</v>
      </c>
      <c r="E34" s="10">
        <f>Tbl_56[[#This Row],[Tržba]]-Tbl_56[[#This Row],[Náklad]]</f>
        <v>638</v>
      </c>
      <c r="F34" s="3">
        <v>11451</v>
      </c>
      <c r="G34" t="s">
        <v>21</v>
      </c>
      <c r="J34" s="3"/>
      <c r="K34" s="3"/>
    </row>
    <row r="35" spans="1:11" x14ac:dyDescent="0.35">
      <c r="A35" t="s">
        <v>7</v>
      </c>
      <c r="B35" t="s">
        <v>16</v>
      </c>
      <c r="C35" t="s">
        <v>22</v>
      </c>
      <c r="D35" s="3">
        <v>19395</v>
      </c>
      <c r="E35" s="10">
        <f>Tbl_56[[#This Row],[Tržba]]-Tbl_56[[#This Row],[Náklad]]</f>
        <v>8638</v>
      </c>
      <c r="F35" s="3">
        <v>10757</v>
      </c>
      <c r="G35" t="s">
        <v>20</v>
      </c>
      <c r="J35" s="3"/>
      <c r="K35" s="3"/>
    </row>
    <row r="36" spans="1:11" x14ac:dyDescent="0.35">
      <c r="A36" t="s">
        <v>11</v>
      </c>
      <c r="B36" t="s">
        <v>14</v>
      </c>
      <c r="C36" t="s">
        <v>24</v>
      </c>
      <c r="D36" s="3">
        <v>16208</v>
      </c>
      <c r="E36" s="10">
        <f>Tbl_56[[#This Row],[Tržba]]-Tbl_56[[#This Row],[Náklad]]</f>
        <v>9291</v>
      </c>
      <c r="F36" s="3">
        <v>6917</v>
      </c>
      <c r="G36" t="s">
        <v>21</v>
      </c>
      <c r="J36" s="3"/>
      <c r="K36" s="3"/>
    </row>
    <row r="37" spans="1:11" x14ac:dyDescent="0.35">
      <c r="A37" t="s">
        <v>11</v>
      </c>
      <c r="B37" t="s">
        <v>13</v>
      </c>
      <c r="C37" t="s">
        <v>22</v>
      </c>
      <c r="D37" s="3">
        <v>17543</v>
      </c>
      <c r="E37" s="10">
        <f>Tbl_56[[#This Row],[Tržba]]-Tbl_56[[#This Row],[Náklad]]</f>
        <v>14764</v>
      </c>
      <c r="F37" s="3">
        <v>2779</v>
      </c>
      <c r="G37" t="s">
        <v>20</v>
      </c>
      <c r="J37" s="3"/>
      <c r="K37" s="3"/>
    </row>
    <row r="38" spans="1:11" x14ac:dyDescent="0.35">
      <c r="A38" t="s">
        <v>11</v>
      </c>
      <c r="B38" t="s">
        <v>17</v>
      </c>
      <c r="C38" t="s">
        <v>23</v>
      </c>
      <c r="D38" s="3">
        <v>6784</v>
      </c>
      <c r="E38" s="10">
        <f>Tbl_56[[#This Row],[Tržba]]-Tbl_56[[#This Row],[Náklad]]</f>
        <v>3473</v>
      </c>
      <c r="F38" s="3">
        <v>3311</v>
      </c>
      <c r="G38" t="s">
        <v>21</v>
      </c>
      <c r="J38" s="3"/>
      <c r="K38" s="3"/>
    </row>
    <row r="39" spans="1:11" x14ac:dyDescent="0.35">
      <c r="A39" t="s">
        <v>9</v>
      </c>
      <c r="B39" t="s">
        <v>18</v>
      </c>
      <c r="C39" t="s">
        <v>22</v>
      </c>
      <c r="D39" s="3">
        <v>14743</v>
      </c>
      <c r="E39" s="10">
        <f>Tbl_56[[#This Row],[Tržba]]-Tbl_56[[#This Row],[Náklad]]</f>
        <v>1605</v>
      </c>
      <c r="F39" s="3">
        <v>13138</v>
      </c>
      <c r="G39" t="s">
        <v>19</v>
      </c>
      <c r="J39" s="3"/>
      <c r="K39" s="3"/>
    </row>
    <row r="40" spans="1:11" x14ac:dyDescent="0.35">
      <c r="A40" t="s">
        <v>7</v>
      </c>
      <c r="B40" t="s">
        <v>16</v>
      </c>
      <c r="C40" t="s">
        <v>24</v>
      </c>
      <c r="D40" s="3">
        <v>10127</v>
      </c>
      <c r="E40" s="10">
        <f>Tbl_56[[#This Row],[Tržba]]-Tbl_56[[#This Row],[Náklad]]</f>
        <v>3081</v>
      </c>
      <c r="F40" s="3">
        <v>7046</v>
      </c>
      <c r="G40" t="s">
        <v>21</v>
      </c>
      <c r="J40" s="3"/>
      <c r="K40" s="3"/>
    </row>
    <row r="41" spans="1:11" x14ac:dyDescent="0.35">
      <c r="A41" t="s">
        <v>7</v>
      </c>
      <c r="B41" t="s">
        <v>14</v>
      </c>
      <c r="C41" t="s">
        <v>22</v>
      </c>
      <c r="D41" s="3">
        <v>13900</v>
      </c>
      <c r="E41" s="10">
        <f>Tbl_56[[#This Row],[Tržba]]-Tbl_56[[#This Row],[Náklad]]</f>
        <v>11414</v>
      </c>
      <c r="F41" s="3">
        <v>2486</v>
      </c>
      <c r="G41" t="s">
        <v>21</v>
      </c>
      <c r="J41" s="3"/>
      <c r="K41" s="3"/>
    </row>
    <row r="42" spans="1:11" x14ac:dyDescent="0.35">
      <c r="A42" t="s">
        <v>12</v>
      </c>
      <c r="B42" t="s">
        <v>17</v>
      </c>
      <c r="C42" t="s">
        <v>22</v>
      </c>
      <c r="D42" s="3">
        <v>8838</v>
      </c>
      <c r="E42" s="10">
        <f>Tbl_56[[#This Row],[Tržba]]-Tbl_56[[#This Row],[Náklad]]</f>
        <v>1117</v>
      </c>
      <c r="F42" s="3">
        <v>7721</v>
      </c>
      <c r="G42" t="s">
        <v>19</v>
      </c>
      <c r="J42" s="3"/>
      <c r="K42" s="3"/>
    </row>
    <row r="43" spans="1:11" x14ac:dyDescent="0.35">
      <c r="A43" t="s">
        <v>9</v>
      </c>
      <c r="B43" t="s">
        <v>17</v>
      </c>
      <c r="C43" t="s">
        <v>22</v>
      </c>
      <c r="D43" s="3">
        <v>11911</v>
      </c>
      <c r="E43" s="10">
        <f>Tbl_56[[#This Row],[Tržba]]-Tbl_56[[#This Row],[Náklad]]</f>
        <v>1662</v>
      </c>
      <c r="F43" s="3">
        <v>10249</v>
      </c>
      <c r="G43" t="s">
        <v>21</v>
      </c>
      <c r="J43" s="3"/>
      <c r="K43" s="3"/>
    </row>
    <row r="44" spans="1:11" x14ac:dyDescent="0.35">
      <c r="A44" t="s">
        <v>8</v>
      </c>
      <c r="B44" t="s">
        <v>15</v>
      </c>
      <c r="C44" t="s">
        <v>23</v>
      </c>
      <c r="D44" s="3">
        <v>4752</v>
      </c>
      <c r="E44" s="10">
        <f>Tbl_56[[#This Row],[Tržba]]-Tbl_56[[#This Row],[Náklad]]</f>
        <v>1341</v>
      </c>
      <c r="F44" s="3">
        <v>3411</v>
      </c>
      <c r="G44" t="s">
        <v>19</v>
      </c>
      <c r="J44" s="3"/>
      <c r="K44" s="3"/>
    </row>
    <row r="45" spans="1:11" x14ac:dyDescent="0.35">
      <c r="A45" t="s">
        <v>9</v>
      </c>
      <c r="B45" t="s">
        <v>13</v>
      </c>
      <c r="C45" t="s">
        <v>22</v>
      </c>
      <c r="D45" s="3">
        <v>10562</v>
      </c>
      <c r="E45" s="10">
        <f>Tbl_56[[#This Row],[Tržba]]-Tbl_56[[#This Row],[Náklad]]</f>
        <v>8328</v>
      </c>
      <c r="F45" s="3">
        <v>2234</v>
      </c>
      <c r="G45" t="s">
        <v>21</v>
      </c>
      <c r="J45" s="3"/>
      <c r="K45" s="3"/>
    </row>
    <row r="46" spans="1:11" x14ac:dyDescent="0.35">
      <c r="A46" t="s">
        <v>8</v>
      </c>
      <c r="B46" t="s">
        <v>16</v>
      </c>
      <c r="C46" t="s">
        <v>23</v>
      </c>
      <c r="D46" s="3">
        <v>18727</v>
      </c>
      <c r="E46" s="10">
        <f>Tbl_56[[#This Row],[Tržba]]-Tbl_56[[#This Row],[Náklad]]</f>
        <v>12546</v>
      </c>
      <c r="F46" s="3">
        <v>6181</v>
      </c>
      <c r="G46" t="s">
        <v>20</v>
      </c>
      <c r="J46" s="3"/>
      <c r="K46" s="3"/>
    </row>
    <row r="47" spans="1:11" x14ac:dyDescent="0.35">
      <c r="A47" t="s">
        <v>12</v>
      </c>
      <c r="B47" t="s">
        <v>14</v>
      </c>
      <c r="C47" t="s">
        <v>23</v>
      </c>
      <c r="D47" s="3">
        <v>9180</v>
      </c>
      <c r="E47" s="10">
        <f>Tbl_56[[#This Row],[Tržba]]-Tbl_56[[#This Row],[Náklad]]</f>
        <v>2215</v>
      </c>
      <c r="F47" s="3">
        <v>6965</v>
      </c>
      <c r="G47" t="s">
        <v>20</v>
      </c>
      <c r="J47" s="3"/>
      <c r="K47" s="3"/>
    </row>
    <row r="48" spans="1:11" x14ac:dyDescent="0.35">
      <c r="A48" t="s">
        <v>10</v>
      </c>
      <c r="B48" t="s">
        <v>15</v>
      </c>
      <c r="C48" t="s">
        <v>22</v>
      </c>
      <c r="D48" s="3">
        <v>19860</v>
      </c>
      <c r="E48" s="10">
        <f>Tbl_56[[#This Row],[Tržba]]-Tbl_56[[#This Row],[Náklad]]</f>
        <v>5491</v>
      </c>
      <c r="F48" s="3">
        <v>14369</v>
      </c>
      <c r="G48" t="s">
        <v>21</v>
      </c>
      <c r="J48" s="3"/>
      <c r="K48" s="3"/>
    </row>
    <row r="49" spans="1:11" x14ac:dyDescent="0.35">
      <c r="A49" t="s">
        <v>7</v>
      </c>
      <c r="B49" t="s">
        <v>13</v>
      </c>
      <c r="C49" t="s">
        <v>22</v>
      </c>
      <c r="D49" s="3">
        <v>18843</v>
      </c>
      <c r="E49" s="10">
        <f>Tbl_56[[#This Row],[Tržba]]-Tbl_56[[#This Row],[Náklad]]</f>
        <v>15694</v>
      </c>
      <c r="F49" s="3">
        <v>3149</v>
      </c>
      <c r="G49" t="s">
        <v>21</v>
      </c>
      <c r="J49" s="3"/>
      <c r="K49" s="3"/>
    </row>
    <row r="50" spans="1:11" x14ac:dyDescent="0.35">
      <c r="A50" t="s">
        <v>12</v>
      </c>
      <c r="B50" t="s">
        <v>15</v>
      </c>
      <c r="C50" t="s">
        <v>22</v>
      </c>
      <c r="D50" s="3">
        <v>11743</v>
      </c>
      <c r="E50" s="10">
        <f>Tbl_56[[#This Row],[Tržba]]-Tbl_56[[#This Row],[Náklad]]</f>
        <v>5484</v>
      </c>
      <c r="F50" s="3">
        <v>6259</v>
      </c>
      <c r="G50" t="s">
        <v>21</v>
      </c>
      <c r="J50" s="3"/>
      <c r="K50" s="3"/>
    </row>
    <row r="51" spans="1:11" x14ac:dyDescent="0.35">
      <c r="A51" t="s">
        <v>7</v>
      </c>
      <c r="B51" t="s">
        <v>18</v>
      </c>
      <c r="C51" t="s">
        <v>24</v>
      </c>
      <c r="D51" s="3">
        <v>7690</v>
      </c>
      <c r="E51" s="10">
        <f>Tbl_56[[#This Row],[Tržba]]-Tbl_56[[#This Row],[Náklad]]</f>
        <v>4805</v>
      </c>
      <c r="F51" s="3">
        <v>2885</v>
      </c>
      <c r="G51" t="s">
        <v>20</v>
      </c>
      <c r="J51" s="3"/>
    </row>
    <row r="52" spans="1:11" x14ac:dyDescent="0.35">
      <c r="A52" t="s">
        <v>11</v>
      </c>
      <c r="B52" t="s">
        <v>13</v>
      </c>
      <c r="C52" t="s">
        <v>22</v>
      </c>
      <c r="D52" s="3">
        <v>11611</v>
      </c>
      <c r="E52" s="10">
        <f>Tbl_56[[#This Row],[Tržba]]-Tbl_56[[#This Row],[Náklad]]</f>
        <v>4406</v>
      </c>
      <c r="F52" s="3">
        <v>7205</v>
      </c>
      <c r="G52" t="s">
        <v>21</v>
      </c>
      <c r="J52" s="3"/>
    </row>
    <row r="53" spans="1:11" x14ac:dyDescent="0.35">
      <c r="A53" t="s">
        <v>10</v>
      </c>
      <c r="B53" t="s">
        <v>13</v>
      </c>
      <c r="C53" t="s">
        <v>23</v>
      </c>
      <c r="D53" s="3">
        <v>12222</v>
      </c>
      <c r="E53" s="10">
        <f>Tbl_56[[#This Row],[Tržba]]-Tbl_56[[#This Row],[Náklad]]</f>
        <v>6986</v>
      </c>
      <c r="F53" s="3">
        <v>5236</v>
      </c>
      <c r="G53" t="s">
        <v>20</v>
      </c>
      <c r="J53" s="3"/>
    </row>
    <row r="54" spans="1:11" x14ac:dyDescent="0.35">
      <c r="A54" t="s">
        <v>10</v>
      </c>
      <c r="B54" t="s">
        <v>16</v>
      </c>
      <c r="C54" t="s">
        <v>22</v>
      </c>
      <c r="D54" s="3">
        <v>2789</v>
      </c>
      <c r="E54" s="10">
        <f>Tbl_56[[#This Row],[Tržba]]-Tbl_56[[#This Row],[Náklad]]</f>
        <v>487</v>
      </c>
      <c r="F54" s="3">
        <v>2302</v>
      </c>
      <c r="G54" t="s">
        <v>19</v>
      </c>
      <c r="J54" s="3"/>
    </row>
    <row r="55" spans="1:11" x14ac:dyDescent="0.35">
      <c r="A55" t="s">
        <v>12</v>
      </c>
      <c r="B55" t="s">
        <v>13</v>
      </c>
      <c r="C55" t="s">
        <v>24</v>
      </c>
      <c r="D55" s="3">
        <v>10123</v>
      </c>
      <c r="E55" s="10">
        <f>Tbl_56[[#This Row],[Tržba]]-Tbl_56[[#This Row],[Náklad]]</f>
        <v>1468</v>
      </c>
      <c r="F55" s="3">
        <v>8655</v>
      </c>
      <c r="G55" t="s">
        <v>20</v>
      </c>
      <c r="J55" s="3"/>
    </row>
    <row r="56" spans="1:11" x14ac:dyDescent="0.35">
      <c r="A56" t="s">
        <v>10</v>
      </c>
      <c r="B56" t="s">
        <v>15</v>
      </c>
      <c r="C56" t="s">
        <v>22</v>
      </c>
      <c r="D56" s="3">
        <v>11308</v>
      </c>
      <c r="E56" s="10">
        <f>Tbl_56[[#This Row],[Tržba]]-Tbl_56[[#This Row],[Náklad]]</f>
        <v>2688</v>
      </c>
      <c r="F56" s="3">
        <v>8620</v>
      </c>
      <c r="G56" t="s">
        <v>20</v>
      </c>
      <c r="J56" s="3"/>
    </row>
    <row r="57" spans="1:11" x14ac:dyDescent="0.35">
      <c r="A57" t="s">
        <v>8</v>
      </c>
      <c r="B57" t="s">
        <v>13</v>
      </c>
      <c r="C57" t="s">
        <v>24</v>
      </c>
      <c r="D57" s="3">
        <v>9507</v>
      </c>
      <c r="E57" s="10">
        <f>Tbl_56[[#This Row],[Tržba]]-Tbl_56[[#This Row],[Náklad]]</f>
        <v>2391</v>
      </c>
      <c r="F57" s="3">
        <v>7116</v>
      </c>
      <c r="G57" t="s">
        <v>19</v>
      </c>
      <c r="J57" s="3"/>
    </row>
    <row r="58" spans="1:11" x14ac:dyDescent="0.35">
      <c r="A58" t="s">
        <v>10</v>
      </c>
      <c r="B58" t="s">
        <v>16</v>
      </c>
      <c r="C58" t="s">
        <v>24</v>
      </c>
      <c r="D58" s="3">
        <v>14757</v>
      </c>
      <c r="E58" s="10">
        <f>Tbl_56[[#This Row],[Tržba]]-Tbl_56[[#This Row],[Náklad]]</f>
        <v>4917</v>
      </c>
      <c r="F58" s="3">
        <v>9840</v>
      </c>
      <c r="G58" t="s">
        <v>20</v>
      </c>
      <c r="J58" s="3"/>
    </row>
    <row r="59" spans="1:11" x14ac:dyDescent="0.35">
      <c r="A59" t="s">
        <v>7</v>
      </c>
      <c r="B59" t="s">
        <v>16</v>
      </c>
      <c r="C59" t="s">
        <v>22</v>
      </c>
      <c r="D59" s="3">
        <v>14986</v>
      </c>
      <c r="E59" s="10">
        <f>Tbl_56[[#This Row],[Tržba]]-Tbl_56[[#This Row],[Náklad]]</f>
        <v>10075</v>
      </c>
      <c r="F59" s="3">
        <v>4911</v>
      </c>
      <c r="G59" t="s">
        <v>21</v>
      </c>
      <c r="J59" s="3"/>
    </row>
    <row r="60" spans="1:11" x14ac:dyDescent="0.35">
      <c r="A60" t="s">
        <v>7</v>
      </c>
      <c r="B60" t="s">
        <v>18</v>
      </c>
      <c r="C60" t="s">
        <v>23</v>
      </c>
      <c r="D60" s="3">
        <v>17146</v>
      </c>
      <c r="E60" s="10">
        <f>Tbl_56[[#This Row],[Tržba]]-Tbl_56[[#This Row],[Náklad]]</f>
        <v>5567</v>
      </c>
      <c r="F60" s="3">
        <v>11579</v>
      </c>
      <c r="G60" t="s">
        <v>21</v>
      </c>
      <c r="J60" s="3"/>
    </row>
    <row r="61" spans="1:11" x14ac:dyDescent="0.35">
      <c r="A61" t="s">
        <v>7</v>
      </c>
      <c r="B61" t="s">
        <v>15</v>
      </c>
      <c r="C61" t="s">
        <v>24</v>
      </c>
      <c r="D61" s="3">
        <v>14575</v>
      </c>
      <c r="E61" s="10">
        <f>Tbl_56[[#This Row],[Tržba]]-Tbl_56[[#This Row],[Náklad]]</f>
        <v>11436</v>
      </c>
      <c r="F61" s="3">
        <v>3139</v>
      </c>
      <c r="G61" t="s">
        <v>20</v>
      </c>
      <c r="J61" s="3"/>
    </row>
    <row r="62" spans="1:11" x14ac:dyDescent="0.35">
      <c r="A62" t="s">
        <v>7</v>
      </c>
      <c r="B62" t="s">
        <v>17</v>
      </c>
      <c r="C62" t="s">
        <v>22</v>
      </c>
      <c r="D62" s="3">
        <v>9708</v>
      </c>
      <c r="E62" s="10">
        <f>Tbl_56[[#This Row],[Tržba]]-Tbl_56[[#This Row],[Náklad]]</f>
        <v>881</v>
      </c>
      <c r="F62" s="3">
        <v>8827</v>
      </c>
      <c r="G62" t="s">
        <v>21</v>
      </c>
      <c r="J62" s="3"/>
    </row>
    <row r="63" spans="1:11" x14ac:dyDescent="0.35">
      <c r="A63" t="s">
        <v>8</v>
      </c>
      <c r="B63" t="s">
        <v>17</v>
      </c>
      <c r="C63" t="s">
        <v>22</v>
      </c>
      <c r="D63" s="3">
        <v>16871</v>
      </c>
      <c r="E63" s="10">
        <f>Tbl_56[[#This Row],[Tržba]]-Tbl_56[[#This Row],[Náklad]]</f>
        <v>10693</v>
      </c>
      <c r="F63" s="3">
        <v>6178</v>
      </c>
      <c r="G63" t="s">
        <v>20</v>
      </c>
      <c r="J63" s="3"/>
    </row>
    <row r="64" spans="1:11" x14ac:dyDescent="0.35">
      <c r="A64" t="s">
        <v>9</v>
      </c>
      <c r="B64" t="s">
        <v>13</v>
      </c>
      <c r="C64" t="s">
        <v>23</v>
      </c>
      <c r="D64" s="3">
        <v>14893</v>
      </c>
      <c r="E64" s="10">
        <f>Tbl_56[[#This Row],[Tržba]]-Tbl_56[[#This Row],[Náklad]]</f>
        <v>2558</v>
      </c>
      <c r="F64" s="3">
        <v>12335</v>
      </c>
      <c r="G64" t="s">
        <v>21</v>
      </c>
      <c r="J64" s="3"/>
    </row>
    <row r="65" spans="1:10" x14ac:dyDescent="0.35">
      <c r="A65" t="s">
        <v>11</v>
      </c>
      <c r="B65" t="s">
        <v>18</v>
      </c>
      <c r="C65" t="s">
        <v>24</v>
      </c>
      <c r="D65" s="3">
        <v>13668</v>
      </c>
      <c r="E65" s="10">
        <f>Tbl_56[[#This Row],[Tržba]]-Tbl_56[[#This Row],[Náklad]]</f>
        <v>584</v>
      </c>
      <c r="F65" s="3">
        <v>13084</v>
      </c>
      <c r="G65" t="s">
        <v>21</v>
      </c>
      <c r="J65" s="3"/>
    </row>
    <row r="66" spans="1:10" x14ac:dyDescent="0.35">
      <c r="A66" t="s">
        <v>12</v>
      </c>
      <c r="B66" t="s">
        <v>14</v>
      </c>
      <c r="C66" t="s">
        <v>24</v>
      </c>
      <c r="D66" s="3">
        <v>9387</v>
      </c>
      <c r="E66" s="10">
        <f>Tbl_56[[#This Row],[Tržba]]-Tbl_56[[#This Row],[Náklad]]</f>
        <v>6838</v>
      </c>
      <c r="F66" s="3">
        <v>2549</v>
      </c>
      <c r="G66" t="s">
        <v>20</v>
      </c>
      <c r="J66" s="3"/>
    </row>
    <row r="67" spans="1:10" x14ac:dyDescent="0.35">
      <c r="A67" t="s">
        <v>7</v>
      </c>
      <c r="B67" t="s">
        <v>13</v>
      </c>
      <c r="C67" t="s">
        <v>22</v>
      </c>
      <c r="D67" s="3">
        <v>6603</v>
      </c>
      <c r="E67" s="10">
        <f>Tbl_56[[#This Row],[Tržba]]-Tbl_56[[#This Row],[Náklad]]</f>
        <v>680</v>
      </c>
      <c r="F67" s="3">
        <v>5923</v>
      </c>
      <c r="G67" t="s">
        <v>21</v>
      </c>
      <c r="J67" s="3"/>
    </row>
    <row r="68" spans="1:10" x14ac:dyDescent="0.35">
      <c r="A68" t="s">
        <v>10</v>
      </c>
      <c r="B68" t="s">
        <v>18</v>
      </c>
      <c r="C68" t="s">
        <v>22</v>
      </c>
      <c r="D68" s="3">
        <v>15089</v>
      </c>
      <c r="E68" s="10">
        <f>Tbl_56[[#This Row],[Tržba]]-Tbl_56[[#This Row],[Náklad]]</f>
        <v>3051</v>
      </c>
      <c r="F68" s="3">
        <v>12038</v>
      </c>
      <c r="G68" t="s">
        <v>20</v>
      </c>
      <c r="J68" s="3"/>
    </row>
    <row r="69" spans="1:10" x14ac:dyDescent="0.35">
      <c r="A69" t="s">
        <v>7</v>
      </c>
      <c r="B69" t="s">
        <v>15</v>
      </c>
      <c r="C69" t="s">
        <v>23</v>
      </c>
      <c r="D69" s="3">
        <v>19992</v>
      </c>
      <c r="E69" s="10">
        <f>Tbl_56[[#This Row],[Tržba]]-Tbl_56[[#This Row],[Náklad]]</f>
        <v>18841</v>
      </c>
      <c r="F69" s="3">
        <v>1151</v>
      </c>
      <c r="G69" t="s">
        <v>21</v>
      </c>
      <c r="J69" s="3"/>
    </row>
    <row r="70" spans="1:10" x14ac:dyDescent="0.35">
      <c r="A70" t="s">
        <v>10</v>
      </c>
      <c r="B70" t="s">
        <v>15</v>
      </c>
      <c r="C70" t="s">
        <v>23</v>
      </c>
      <c r="D70" s="3">
        <v>7658</v>
      </c>
      <c r="E70" s="10">
        <f>Tbl_56[[#This Row],[Tržba]]-Tbl_56[[#This Row],[Náklad]]</f>
        <v>5671</v>
      </c>
      <c r="F70" s="3">
        <v>1987</v>
      </c>
      <c r="G70" t="s">
        <v>21</v>
      </c>
      <c r="J70" s="3"/>
    </row>
    <row r="71" spans="1:10" x14ac:dyDescent="0.35">
      <c r="A71" t="s">
        <v>11</v>
      </c>
      <c r="B71" t="s">
        <v>15</v>
      </c>
      <c r="C71" t="s">
        <v>24</v>
      </c>
      <c r="D71" s="3">
        <v>10748</v>
      </c>
      <c r="E71" s="10">
        <f>Tbl_56[[#This Row],[Tržba]]-Tbl_56[[#This Row],[Náklad]]</f>
        <v>325</v>
      </c>
      <c r="F71" s="3">
        <v>10423</v>
      </c>
      <c r="G71" t="s">
        <v>19</v>
      </c>
      <c r="J71" s="3"/>
    </row>
    <row r="72" spans="1:10" x14ac:dyDescent="0.35">
      <c r="A72" t="s">
        <v>11</v>
      </c>
      <c r="B72" t="s">
        <v>15</v>
      </c>
      <c r="C72" t="s">
        <v>24</v>
      </c>
      <c r="D72" s="3">
        <v>7900</v>
      </c>
      <c r="E72" s="10">
        <f>Tbl_56[[#This Row],[Tržba]]-Tbl_56[[#This Row],[Náklad]]</f>
        <v>767</v>
      </c>
      <c r="F72" s="3">
        <v>7133</v>
      </c>
      <c r="G72" t="s">
        <v>19</v>
      </c>
      <c r="J72" s="3"/>
    </row>
    <row r="73" spans="1:10" x14ac:dyDescent="0.35">
      <c r="A73" t="s">
        <v>11</v>
      </c>
      <c r="B73" t="s">
        <v>15</v>
      </c>
      <c r="C73" t="s">
        <v>22</v>
      </c>
      <c r="D73" s="3">
        <v>12238</v>
      </c>
      <c r="E73" s="10">
        <f>Tbl_56[[#This Row],[Tržba]]-Tbl_56[[#This Row],[Náklad]]</f>
        <v>1864</v>
      </c>
      <c r="F73" s="3">
        <v>10374</v>
      </c>
      <c r="G73" t="s">
        <v>20</v>
      </c>
      <c r="J73" s="3"/>
    </row>
    <row r="74" spans="1:10" x14ac:dyDescent="0.35">
      <c r="A74" t="s">
        <v>10</v>
      </c>
      <c r="B74" t="s">
        <v>18</v>
      </c>
      <c r="C74" t="s">
        <v>24</v>
      </c>
      <c r="D74" s="3">
        <v>15651</v>
      </c>
      <c r="E74" s="10">
        <f>Tbl_56[[#This Row],[Tržba]]-Tbl_56[[#This Row],[Náklad]]</f>
        <v>12924</v>
      </c>
      <c r="F74" s="3">
        <v>2727</v>
      </c>
      <c r="G74" t="s">
        <v>19</v>
      </c>
      <c r="J74" s="3"/>
    </row>
    <row r="75" spans="1:10" x14ac:dyDescent="0.35">
      <c r="A75" t="s">
        <v>7</v>
      </c>
      <c r="B75" t="s">
        <v>18</v>
      </c>
      <c r="C75" t="s">
        <v>23</v>
      </c>
      <c r="D75" s="3">
        <v>19139</v>
      </c>
      <c r="E75" s="10">
        <f>Tbl_56[[#This Row],[Tržba]]-Tbl_56[[#This Row],[Náklad]]</f>
        <v>9079</v>
      </c>
      <c r="F75" s="3">
        <v>10060</v>
      </c>
      <c r="G75" t="s">
        <v>20</v>
      </c>
      <c r="J75" s="3"/>
    </row>
    <row r="76" spans="1:10" x14ac:dyDescent="0.35">
      <c r="A76" t="s">
        <v>11</v>
      </c>
      <c r="B76" t="s">
        <v>16</v>
      </c>
      <c r="C76" t="s">
        <v>23</v>
      </c>
      <c r="D76" s="3">
        <v>4300</v>
      </c>
      <c r="E76" s="10">
        <f>Tbl_56[[#This Row],[Tržba]]-Tbl_56[[#This Row],[Náklad]]</f>
        <v>2646</v>
      </c>
      <c r="F76" s="3">
        <v>1654</v>
      </c>
      <c r="G76" t="s">
        <v>19</v>
      </c>
      <c r="J76" s="3"/>
    </row>
    <row r="77" spans="1:10" x14ac:dyDescent="0.35">
      <c r="A77" t="s">
        <v>8</v>
      </c>
      <c r="B77" t="s">
        <v>17</v>
      </c>
      <c r="C77" t="s">
        <v>22</v>
      </c>
      <c r="D77" s="3">
        <v>5352</v>
      </c>
      <c r="E77" s="10">
        <f>Tbl_56[[#This Row],[Tržba]]-Tbl_56[[#This Row],[Náklad]]</f>
        <v>353</v>
      </c>
      <c r="F77" s="3">
        <v>4999</v>
      </c>
      <c r="G77" t="s">
        <v>21</v>
      </c>
      <c r="J77" s="3"/>
    </row>
    <row r="78" spans="1:10" x14ac:dyDescent="0.35">
      <c r="A78" t="s">
        <v>10</v>
      </c>
      <c r="B78" t="s">
        <v>15</v>
      </c>
      <c r="C78" t="s">
        <v>23</v>
      </c>
      <c r="D78" s="3">
        <v>6795</v>
      </c>
      <c r="E78" s="10">
        <f>Tbl_56[[#This Row],[Tržba]]-Tbl_56[[#This Row],[Náklad]]</f>
        <v>3757</v>
      </c>
      <c r="F78" s="3">
        <v>3038</v>
      </c>
      <c r="G78" t="s">
        <v>20</v>
      </c>
      <c r="J78" s="3"/>
    </row>
    <row r="79" spans="1:10" x14ac:dyDescent="0.35">
      <c r="A79" t="s">
        <v>10</v>
      </c>
      <c r="B79" t="s">
        <v>14</v>
      </c>
      <c r="C79" t="s">
        <v>23</v>
      </c>
      <c r="D79" s="3">
        <v>12683</v>
      </c>
      <c r="E79" s="10">
        <f>Tbl_56[[#This Row],[Tržba]]-Tbl_56[[#This Row],[Náklad]]</f>
        <v>693</v>
      </c>
      <c r="F79" s="3">
        <v>11990</v>
      </c>
      <c r="G79" t="s">
        <v>20</v>
      </c>
      <c r="J79" s="3"/>
    </row>
    <row r="80" spans="1:10" x14ac:dyDescent="0.35">
      <c r="A80" t="s">
        <v>7</v>
      </c>
      <c r="B80" t="s">
        <v>18</v>
      </c>
      <c r="C80" t="s">
        <v>23</v>
      </c>
      <c r="D80" s="3">
        <v>13374</v>
      </c>
      <c r="E80" s="10">
        <f>Tbl_56[[#This Row],[Tržba]]-Tbl_56[[#This Row],[Náklad]]</f>
        <v>7342</v>
      </c>
      <c r="F80" s="3">
        <v>6032</v>
      </c>
      <c r="G80" t="s">
        <v>21</v>
      </c>
      <c r="J80" s="3"/>
    </row>
    <row r="81" spans="1:10" x14ac:dyDescent="0.35">
      <c r="A81" t="s">
        <v>10</v>
      </c>
      <c r="B81" t="s">
        <v>14</v>
      </c>
      <c r="C81" t="s">
        <v>23</v>
      </c>
      <c r="D81" s="3">
        <v>18532</v>
      </c>
      <c r="E81" s="10">
        <f>Tbl_56[[#This Row],[Tržba]]-Tbl_56[[#This Row],[Náklad]]</f>
        <v>12845</v>
      </c>
      <c r="F81" s="3">
        <v>5687</v>
      </c>
      <c r="G81" t="s">
        <v>20</v>
      </c>
      <c r="J81" s="3"/>
    </row>
    <row r="82" spans="1:10" x14ac:dyDescent="0.35">
      <c r="A82" t="s">
        <v>10</v>
      </c>
      <c r="B82" t="s">
        <v>14</v>
      </c>
      <c r="C82" t="s">
        <v>22</v>
      </c>
      <c r="D82" s="3">
        <v>8302</v>
      </c>
      <c r="E82" s="10">
        <f>Tbl_56[[#This Row],[Tržba]]-Tbl_56[[#This Row],[Náklad]]</f>
        <v>2263</v>
      </c>
      <c r="F82" s="3">
        <v>6039</v>
      </c>
      <c r="G82" t="s">
        <v>20</v>
      </c>
      <c r="J82" s="3"/>
    </row>
    <row r="83" spans="1:10" x14ac:dyDescent="0.35">
      <c r="A83" t="s">
        <v>11</v>
      </c>
      <c r="B83" t="s">
        <v>14</v>
      </c>
      <c r="C83" t="s">
        <v>22</v>
      </c>
      <c r="D83" s="3">
        <v>10137</v>
      </c>
      <c r="E83" s="10">
        <f>Tbl_56[[#This Row],[Tržba]]-Tbl_56[[#This Row],[Náklad]]</f>
        <v>4301</v>
      </c>
      <c r="F83" s="3">
        <v>5836</v>
      </c>
      <c r="G83" t="s">
        <v>19</v>
      </c>
      <c r="J83" s="3"/>
    </row>
    <row r="84" spans="1:10" x14ac:dyDescent="0.35">
      <c r="A84" t="s">
        <v>7</v>
      </c>
      <c r="B84" t="s">
        <v>16</v>
      </c>
      <c r="C84" t="s">
        <v>24</v>
      </c>
      <c r="D84" s="3">
        <v>16086</v>
      </c>
      <c r="E84" s="10">
        <f>Tbl_56[[#This Row],[Tržba]]-Tbl_56[[#This Row],[Náklad]]</f>
        <v>2307</v>
      </c>
      <c r="F84" s="3">
        <v>13779</v>
      </c>
      <c r="G84" t="s">
        <v>20</v>
      </c>
      <c r="J84" s="3"/>
    </row>
    <row r="85" spans="1:10" x14ac:dyDescent="0.35">
      <c r="A85" t="s">
        <v>11</v>
      </c>
      <c r="B85" t="s">
        <v>18</v>
      </c>
      <c r="C85" t="s">
        <v>23</v>
      </c>
      <c r="D85" s="3">
        <v>4213</v>
      </c>
      <c r="E85" s="10">
        <f>Tbl_56[[#This Row],[Tržba]]-Tbl_56[[#This Row],[Náklad]]</f>
        <v>1156</v>
      </c>
      <c r="F85" s="3">
        <v>3057</v>
      </c>
      <c r="G85" t="s">
        <v>21</v>
      </c>
      <c r="J85" s="3"/>
    </row>
    <row r="86" spans="1:10" x14ac:dyDescent="0.35">
      <c r="A86" t="s">
        <v>11</v>
      </c>
      <c r="B86" t="s">
        <v>14</v>
      </c>
      <c r="C86" t="s">
        <v>24</v>
      </c>
      <c r="D86" s="3">
        <v>6092</v>
      </c>
      <c r="E86" s="10">
        <f>Tbl_56[[#This Row],[Tržba]]-Tbl_56[[#This Row],[Náklad]]</f>
        <v>4726</v>
      </c>
      <c r="F86" s="3">
        <v>1366</v>
      </c>
      <c r="G86" t="s">
        <v>19</v>
      </c>
      <c r="J86" s="3"/>
    </row>
    <row r="87" spans="1:10" x14ac:dyDescent="0.35">
      <c r="A87" t="s">
        <v>7</v>
      </c>
      <c r="B87" t="s">
        <v>15</v>
      </c>
      <c r="C87" t="s">
        <v>22</v>
      </c>
      <c r="D87" s="3">
        <v>16982</v>
      </c>
      <c r="E87" s="10">
        <f>Tbl_56[[#This Row],[Tržba]]-Tbl_56[[#This Row],[Náklad]]</f>
        <v>8959</v>
      </c>
      <c r="F87" s="3">
        <v>8023</v>
      </c>
      <c r="G87" t="s">
        <v>19</v>
      </c>
      <c r="J87" s="3"/>
    </row>
    <row r="88" spans="1:10" x14ac:dyDescent="0.35">
      <c r="A88" t="s">
        <v>12</v>
      </c>
      <c r="B88" t="s">
        <v>13</v>
      </c>
      <c r="C88" t="s">
        <v>22</v>
      </c>
      <c r="D88" s="3">
        <v>4680</v>
      </c>
      <c r="E88" s="10">
        <f>Tbl_56[[#This Row],[Tržba]]-Tbl_56[[#This Row],[Náklad]]</f>
        <v>1980</v>
      </c>
      <c r="F88" s="3">
        <v>2700</v>
      </c>
      <c r="G88" t="s">
        <v>21</v>
      </c>
      <c r="J88" s="3"/>
    </row>
    <row r="89" spans="1:10" x14ac:dyDescent="0.35">
      <c r="A89" t="s">
        <v>11</v>
      </c>
      <c r="B89" t="s">
        <v>14</v>
      </c>
      <c r="C89" t="s">
        <v>22</v>
      </c>
      <c r="D89" s="3">
        <v>14672</v>
      </c>
      <c r="E89" s="10">
        <f>Tbl_56[[#This Row],[Tržba]]-Tbl_56[[#This Row],[Náklad]]</f>
        <v>3736</v>
      </c>
      <c r="F89" s="3">
        <v>10936</v>
      </c>
      <c r="G89" t="s">
        <v>21</v>
      </c>
      <c r="J89" s="3"/>
    </row>
    <row r="90" spans="1:10" x14ac:dyDescent="0.35">
      <c r="A90" t="s">
        <v>8</v>
      </c>
      <c r="B90" t="s">
        <v>16</v>
      </c>
      <c r="C90" t="s">
        <v>22</v>
      </c>
      <c r="D90" s="3">
        <v>4407</v>
      </c>
      <c r="E90" s="10">
        <f>Tbl_56[[#This Row],[Tržba]]-Tbl_56[[#This Row],[Náklad]]</f>
        <v>946</v>
      </c>
      <c r="F90" s="3">
        <v>3461</v>
      </c>
      <c r="G90" t="s">
        <v>19</v>
      </c>
      <c r="J90" s="3"/>
    </row>
    <row r="91" spans="1:10" x14ac:dyDescent="0.35">
      <c r="A91" t="s">
        <v>8</v>
      </c>
      <c r="B91" t="s">
        <v>18</v>
      </c>
      <c r="C91" t="s">
        <v>22</v>
      </c>
      <c r="D91" s="3">
        <v>14707</v>
      </c>
      <c r="E91" s="10">
        <f>Tbl_56[[#This Row],[Tržba]]-Tbl_56[[#This Row],[Náklad]]</f>
        <v>8681</v>
      </c>
      <c r="F91" s="3">
        <v>6026</v>
      </c>
      <c r="G91" t="s">
        <v>20</v>
      </c>
      <c r="J91" s="3"/>
    </row>
    <row r="92" spans="1:10" x14ac:dyDescent="0.35">
      <c r="A92" t="s">
        <v>10</v>
      </c>
      <c r="B92" t="s">
        <v>16</v>
      </c>
      <c r="C92" t="s">
        <v>22</v>
      </c>
      <c r="D92" s="3">
        <v>12469</v>
      </c>
      <c r="E92" s="10">
        <f>Tbl_56[[#This Row],[Tržba]]-Tbl_56[[#This Row],[Náklad]]</f>
        <v>8796</v>
      </c>
      <c r="F92" s="3">
        <v>3673</v>
      </c>
      <c r="G92" t="s">
        <v>19</v>
      </c>
      <c r="J92" s="3"/>
    </row>
    <row r="93" spans="1:10" x14ac:dyDescent="0.35">
      <c r="A93" t="s">
        <v>8</v>
      </c>
      <c r="B93" t="s">
        <v>14</v>
      </c>
      <c r="C93" t="s">
        <v>22</v>
      </c>
      <c r="D93" s="3">
        <v>12461</v>
      </c>
      <c r="E93" s="10">
        <f>Tbl_56[[#This Row],[Tržba]]-Tbl_56[[#This Row],[Náklad]]</f>
        <v>9092</v>
      </c>
      <c r="F93" s="3">
        <v>3369</v>
      </c>
      <c r="G93" t="s">
        <v>21</v>
      </c>
      <c r="J93" s="3"/>
    </row>
    <row r="94" spans="1:10" x14ac:dyDescent="0.35">
      <c r="A94" t="s">
        <v>10</v>
      </c>
      <c r="B94" t="s">
        <v>18</v>
      </c>
      <c r="C94" t="s">
        <v>23</v>
      </c>
      <c r="D94" s="3">
        <v>17840</v>
      </c>
      <c r="E94" s="10">
        <f>Tbl_56[[#This Row],[Tržba]]-Tbl_56[[#This Row],[Náklad]]</f>
        <v>6802</v>
      </c>
      <c r="F94" s="3">
        <v>11038</v>
      </c>
      <c r="G94" t="s">
        <v>19</v>
      </c>
      <c r="J94" s="3"/>
    </row>
    <row r="95" spans="1:10" x14ac:dyDescent="0.35">
      <c r="A95" t="s">
        <v>12</v>
      </c>
      <c r="B95" t="s">
        <v>13</v>
      </c>
      <c r="C95" t="s">
        <v>24</v>
      </c>
      <c r="D95" s="3">
        <v>14492</v>
      </c>
      <c r="E95" s="10">
        <f>Tbl_56[[#This Row],[Tržba]]-Tbl_56[[#This Row],[Náklad]]</f>
        <v>5247</v>
      </c>
      <c r="F95" s="3">
        <v>9245</v>
      </c>
      <c r="G95" t="s">
        <v>21</v>
      </c>
      <c r="J95" s="3"/>
    </row>
    <row r="96" spans="1:10" x14ac:dyDescent="0.35">
      <c r="A96" t="s">
        <v>7</v>
      </c>
      <c r="B96" t="s">
        <v>14</v>
      </c>
      <c r="C96" t="s">
        <v>22</v>
      </c>
      <c r="D96" s="3">
        <v>6199</v>
      </c>
      <c r="E96" s="10">
        <f>Tbl_56[[#This Row],[Tržba]]-Tbl_56[[#This Row],[Náklad]]</f>
        <v>3817</v>
      </c>
      <c r="F96" s="3">
        <v>2382</v>
      </c>
      <c r="G96" t="s">
        <v>19</v>
      </c>
      <c r="J96" s="3"/>
    </row>
    <row r="97" spans="1:10" x14ac:dyDescent="0.35">
      <c r="A97" t="s">
        <v>7</v>
      </c>
      <c r="B97" t="s">
        <v>16</v>
      </c>
      <c r="C97" t="s">
        <v>23</v>
      </c>
      <c r="D97" s="3">
        <v>11266</v>
      </c>
      <c r="E97" s="10">
        <f>Tbl_56[[#This Row],[Tržba]]-Tbl_56[[#This Row],[Náklad]]</f>
        <v>6779</v>
      </c>
      <c r="F97" s="3">
        <v>4487</v>
      </c>
      <c r="G97" t="s">
        <v>20</v>
      </c>
      <c r="J97" s="3"/>
    </row>
    <row r="98" spans="1:10" x14ac:dyDescent="0.35">
      <c r="A98" t="s">
        <v>7</v>
      </c>
      <c r="B98" t="s">
        <v>17</v>
      </c>
      <c r="C98" t="s">
        <v>23</v>
      </c>
      <c r="D98" s="3">
        <v>13946</v>
      </c>
      <c r="E98" s="10">
        <f>Tbl_56[[#This Row],[Tržba]]-Tbl_56[[#This Row],[Náklad]]</f>
        <v>2558</v>
      </c>
      <c r="F98" s="3">
        <v>11388</v>
      </c>
      <c r="G98" t="s">
        <v>19</v>
      </c>
    </row>
    <row r="99" spans="1:10" x14ac:dyDescent="0.35">
      <c r="A99" t="s">
        <v>8</v>
      </c>
      <c r="B99" t="s">
        <v>15</v>
      </c>
      <c r="C99" t="s">
        <v>24</v>
      </c>
      <c r="D99" s="3">
        <v>12677</v>
      </c>
      <c r="E99" s="10">
        <f>Tbl_56[[#This Row],[Tržba]]-Tbl_56[[#This Row],[Náklad]]</f>
        <v>10959</v>
      </c>
      <c r="F99" s="3">
        <v>1718</v>
      </c>
      <c r="G99" t="s">
        <v>19</v>
      </c>
    </row>
    <row r="100" spans="1:10" x14ac:dyDescent="0.35">
      <c r="A100" t="s">
        <v>12</v>
      </c>
      <c r="B100" t="s">
        <v>16</v>
      </c>
      <c r="C100" t="s">
        <v>22</v>
      </c>
      <c r="D100" s="3">
        <v>9267</v>
      </c>
      <c r="E100" s="10">
        <f>Tbl_56[[#This Row],[Tržba]]-Tbl_56[[#This Row],[Náklad]]</f>
        <v>4032</v>
      </c>
      <c r="F100" s="3">
        <v>5235</v>
      </c>
      <c r="G100" t="s">
        <v>21</v>
      </c>
    </row>
    <row r="101" spans="1:10" x14ac:dyDescent="0.35">
      <c r="A101" t="s">
        <v>8</v>
      </c>
      <c r="B101" t="s">
        <v>18</v>
      </c>
      <c r="C101" t="s">
        <v>24</v>
      </c>
      <c r="D101" s="3">
        <v>11796</v>
      </c>
      <c r="E101" s="10">
        <f>Tbl_56[[#This Row],[Tržba]]-Tbl_56[[#This Row],[Náklad]]</f>
        <v>4748</v>
      </c>
      <c r="F101" s="3">
        <v>7048</v>
      </c>
      <c r="G101" t="s">
        <v>21</v>
      </c>
    </row>
  </sheetData>
  <dataValidations count="2">
    <dataValidation type="list" allowBlank="1" showInputMessage="1" showErrorMessage="1" sqref="I2" xr:uid="{B2AF9745-8452-4C5B-9071-7A3B269EE2B2}">
      <formula1>$O$1:$O$3</formula1>
    </dataValidation>
    <dataValidation type="list" allowBlank="1" showInputMessage="1" showErrorMessage="1" sqref="K5" xr:uid="{B340DF58-8DF0-47E4-87FA-D6571D3AB3C5}">
      <formula1>$D$1:$F$1</formula1>
    </dataValidation>
  </dataValidations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10</vt:i4>
      </vt:variant>
    </vt:vector>
  </HeadingPairs>
  <TitlesOfParts>
    <vt:vector size="10" baseType="lpstr">
      <vt:lpstr>1</vt:lpstr>
      <vt:lpstr>1 řešení</vt:lpstr>
      <vt:lpstr>2</vt:lpstr>
      <vt:lpstr>2 řešení</vt:lpstr>
      <vt:lpstr>3</vt:lpstr>
      <vt:lpstr>3 řešení</vt:lpstr>
      <vt:lpstr>4</vt:lpstr>
      <vt:lpstr>4 řešení</vt:lpstr>
      <vt:lpstr>5</vt:lpstr>
      <vt:lpstr>5 řešení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Tereza Pokorná</dc:creator>
  <cp:lastModifiedBy>Tereza Pokorná</cp:lastModifiedBy>
  <dcterms:created xsi:type="dcterms:W3CDTF">2026-01-27T14:12:11Z</dcterms:created>
  <dcterms:modified xsi:type="dcterms:W3CDTF">2026-02-08T06:09:39Z</dcterms:modified>
</cp:coreProperties>
</file>